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400" windowHeight="11100"/>
  </bookViews>
  <sheets>
    <sheet name="31082021" sheetId="4" r:id="rId1"/>
  </sheets>
  <definedNames>
    <definedName name="_xlnm.Print_Area" localSheetId="0">'31082021'!$A$1:$U$30,'31082021'!$B$31:$U$40</definedName>
  </definedNames>
  <calcPr calcId="145621"/>
</workbook>
</file>

<file path=xl/calcChain.xml><?xml version="1.0" encoding="utf-8"?>
<calcChain xmlns="http://schemas.openxmlformats.org/spreadsheetml/2006/main">
  <c r="S23" i="4" l="1"/>
  <c r="Q23" i="4"/>
  <c r="M11" i="4"/>
  <c r="M12" i="4"/>
  <c r="M13" i="4"/>
  <c r="M14" i="4"/>
  <c r="M15" i="4"/>
  <c r="M16" i="4"/>
  <c r="M17" i="4"/>
  <c r="M18" i="4"/>
  <c r="M19" i="4"/>
  <c r="M20" i="4"/>
  <c r="M21" i="4"/>
  <c r="M22" i="4"/>
  <c r="L23" i="4"/>
  <c r="K23" i="4"/>
  <c r="I23" i="4"/>
  <c r="J23" i="4"/>
  <c r="H23" i="4"/>
  <c r="G23" i="4"/>
  <c r="M23" i="4" l="1"/>
  <c r="P11" i="4"/>
  <c r="P15" i="4"/>
  <c r="P14" i="4"/>
  <c r="R16" i="4"/>
  <c r="R21" i="4"/>
  <c r="P19" i="4"/>
  <c r="P18" i="4"/>
  <c r="R23" i="4" l="1"/>
  <c r="P23" i="4"/>
  <c r="Q24" i="4" l="1"/>
  <c r="Q25" i="4" s="1"/>
</calcChain>
</file>

<file path=xl/sharedStrings.xml><?xml version="1.0" encoding="utf-8"?>
<sst xmlns="http://schemas.openxmlformats.org/spreadsheetml/2006/main" count="77" uniqueCount="61">
  <si>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</si>
  <si>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</si>
  <si>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</si>
  <si>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</si>
  <si>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</si>
  <si>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</si>
  <si>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</si>
  <si>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</si>
  <si>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</si>
  <si>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</si>
  <si>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</si>
  <si>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</si>
  <si>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</si>
  <si>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</si>
  <si>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</si>
  <si>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</si>
  <si>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</si>
  <si>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</si>
  <si>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</si>
  <si>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</si>
  <si>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</si>
  <si>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</si>
  <si>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</si>
  <si>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Status</t>
  </si>
  <si>
    <t>PENDIENTE</t>
  </si>
  <si>
    <t>Nota: esta relación contiene los expedientes fisicos para enviar a proceso de pago al momento de preparación de la relación de Cuentas Por Pagar</t>
  </si>
  <si>
    <t>B1500000665</t>
  </si>
  <si>
    <t>B1500002314</t>
  </si>
  <si>
    <t>B1500002320</t>
  </si>
  <si>
    <t>B1500001370</t>
  </si>
  <si>
    <t>B1500000397</t>
  </si>
  <si>
    <t xml:space="preserve">COMPRA DE MATERIALES DE CONSTRUCCION CON TRANSPORTE INCLUIDO </t>
  </si>
  <si>
    <t>B1500000218</t>
  </si>
  <si>
    <t>B1500000071</t>
  </si>
  <si>
    <t>B1500000599</t>
  </si>
  <si>
    <t xml:space="preserve">AL 31 DE AGOSTO DEL 2021 </t>
  </si>
  <si>
    <t>PUBLICACIONES AHORA, S.A.S.</t>
  </si>
  <si>
    <t>SERVICIO DE PUBLICACION CORRESPONDIENTE AL BOLETIN DEL 22 JULIO DEL 2021</t>
  </si>
  <si>
    <t>SERVICIO DE PUBLICACION CORRESPONDIENTE AL BOLETIN DEL 30 JULIO  DEL 2021</t>
  </si>
  <si>
    <t>SYNTES, S.R.L.</t>
  </si>
  <si>
    <t>SERVICIO DE MANTENIMIENTO DE IMPRESORA CANON, QUE ES UTILIZADA EN EL AREA DE COPIADO DE LA ONAPI</t>
  </si>
  <si>
    <t>INVERSIONES CORPORATIVAS  SALADILLO, S.R.L.</t>
  </si>
  <si>
    <t>GILGAMI GROUP, S.R.L.</t>
  </si>
  <si>
    <t>COMPRA DE SUMINISTRO E INSTALACIONES DE (4) AIRES ACONDICIONADOS PARA  DIFERENTES AREAS DE LA ONAPI OFICINA PRINCIPAL</t>
  </si>
  <si>
    <t>GRAMONI, S.R.L.</t>
  </si>
  <si>
    <t>SERVICIO DE PUBLICIDAD CORRESPONDIENTE  AL MES DE JULIO  DEL 2021</t>
  </si>
  <si>
    <t>CASTING SCORPION, S.R.L.</t>
  </si>
  <si>
    <t>B1500012073</t>
  </si>
  <si>
    <t>COMPRA DE TONERS PARA IMPRESORAS CORRESPONDIENTE AL SEGUNDO TRIMESTRE DEL 2021</t>
  </si>
  <si>
    <t>COMPRA DE TONERS PARA IMPRESORAS DE LA INSTITUCION CORRESPONDIENTE AL TERCER TRIMESTRE DEL 2021</t>
  </si>
  <si>
    <t>B1500000129</t>
  </si>
  <si>
    <t>METALGLASS VENTANAS Y CRISTALES DEL ROSARIO, S.R.L.</t>
  </si>
  <si>
    <t>SUMINISTRO E INSTALACION DE  TOPE EN VIDRIO TEMPLADO PARA SERVICIO AL USUARIO</t>
  </si>
  <si>
    <t>B1500000695</t>
  </si>
  <si>
    <t>B1500000045</t>
  </si>
  <si>
    <t>SERVISEPTICOS, S.R.L.</t>
  </si>
  <si>
    <t>CENTRO ESPECIALIZADO DE COMPUTACION, S.R.L.</t>
  </si>
  <si>
    <t>CENTRO XPERT, S.R.L.</t>
  </si>
  <si>
    <t>TELERADIO AMERICA, S. A.</t>
  </si>
  <si>
    <t>COMPRA DE UNIFORME PARA MENSAJERO EXTERNO, CHOFER  Y PERSONAL DEL DPTO. FINANCIERO DE LA ONAPI</t>
  </si>
  <si>
    <t>SERVICIO DE LIMPIEZA DE POZO FILTRANTE Y RECOGIDA DE LODO RESIDUAL DE LA ONAPI OFICINA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</si>
</sst>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dd/mm/yyyy;@"/>
  </numFmts>
  <fonts count="23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4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9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B1" zoomScaleNormal="100" workbookViewId="0">
      <selection activeCell="E36" sqref="E36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1:24" ht="18" x14ac:dyDescent="0.25">
      <c r="E1" s="1"/>
      <c r="F1" s="1"/>
      <c r="G1" s="1"/>
    </row>
    <row r="2" spans="1:24" ht="17.25" customHeight="1" x14ac:dyDescent="0.25">
      <c r="E2" s="1"/>
      <c r="F2" s="1"/>
      <c r="G2" s="1"/>
    </row>
    <row r="4" spans="1:24" ht="17.25" customHeight="1" x14ac:dyDescent="0.65">
      <c r="E4" s="50" t="s">
        <v>15</v>
      </c>
      <c r="F4" s="50"/>
      <c r="G4" s="50"/>
      <c r="H4" s="50"/>
      <c r="I4" s="50"/>
      <c r="J4" s="50"/>
      <c r="K4" s="50"/>
      <c r="L4" s="50"/>
    </row>
    <row r="5" spans="1:24" ht="37.5" x14ac:dyDescent="0.65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4" ht="25.5" customHeight="1" x14ac:dyDescent="0.25">
      <c r="D6" s="52" t="s">
        <v>8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4" ht="15" x14ac:dyDescent="0.25">
      <c r="D7" s="53" t="s">
        <v>35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9" spans="1:24" ht="16.5" x14ac:dyDescent="0.2">
      <c r="D9" s="2"/>
      <c r="E9" s="2"/>
      <c r="F9" s="2"/>
      <c r="G9" s="2"/>
      <c r="H9" s="47" t="s">
        <v>14</v>
      </c>
      <c r="I9" s="48"/>
      <c r="J9" s="48"/>
      <c r="K9" s="48"/>
      <c r="L9" s="48"/>
      <c r="M9" s="49"/>
      <c r="N9" s="3"/>
      <c r="O9" s="3"/>
      <c r="P9" s="2"/>
      <c r="Q9" s="2"/>
      <c r="R9" s="2"/>
      <c r="S9" s="2"/>
      <c r="T9" s="2"/>
      <c r="U9" s="2"/>
    </row>
    <row r="10" spans="1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23</v>
      </c>
    </row>
    <row r="11" spans="1:24" s="43" customFormat="1" ht="43.5" customHeight="1" x14ac:dyDescent="0.2">
      <c r="A11"/>
      <c r="B11" s="32"/>
      <c r="C11" s="38"/>
      <c r="D11" s="33" t="s">
        <v>34</v>
      </c>
      <c r="E11" s="35" t="s">
        <v>46</v>
      </c>
      <c r="F11" s="37" t="s">
        <v>59</v>
      </c>
      <c r="G11" s="34">
        <v>9124.48</v>
      </c>
      <c r="H11" s="34">
        <v>424</v>
      </c>
      <c r="I11" s="34"/>
      <c r="J11" s="34">
        <v>457.92</v>
      </c>
      <c r="K11" s="34"/>
      <c r="L11" s="34"/>
      <c r="M11" s="34">
        <f t="shared" ref="M11:M22" si="0">+G11+H11+I11+J11+K11+L11</f>
        <v>10006.4</v>
      </c>
      <c r="N11" s="36">
        <v>44397</v>
      </c>
      <c r="O11" s="36">
        <v>44428</v>
      </c>
      <c r="P11" s="34">
        <f>+G11</f>
        <v>9124.48</v>
      </c>
      <c r="Q11" s="34"/>
      <c r="R11" s="34"/>
      <c r="S11" s="34"/>
      <c r="T11" s="33"/>
      <c r="U11" s="37" t="s">
        <v>24</v>
      </c>
      <c r="V11" s="4"/>
      <c r="W11" s="4"/>
      <c r="X11" s="4"/>
    </row>
    <row r="12" spans="1:24" s="43" customFormat="1" ht="43.5" customHeight="1" x14ac:dyDescent="0.2">
      <c r="A12" s="39"/>
      <c r="B12" s="39"/>
      <c r="C12" s="39"/>
      <c r="D12" s="33" t="s">
        <v>47</v>
      </c>
      <c r="E12" s="37" t="s">
        <v>56</v>
      </c>
      <c r="F12" s="37" t="s">
        <v>48</v>
      </c>
      <c r="G12" s="34">
        <v>108627.71</v>
      </c>
      <c r="H12" s="40">
        <v>4806.54</v>
      </c>
      <c r="I12" s="40"/>
      <c r="J12" s="40"/>
      <c r="K12" s="40"/>
      <c r="L12" s="40"/>
      <c r="M12" s="34">
        <f t="shared" si="0"/>
        <v>113434.25</v>
      </c>
      <c r="N12" s="41">
        <v>44410</v>
      </c>
      <c r="O12" s="41">
        <v>44440</v>
      </c>
      <c r="P12" s="34">
        <v>108627.71</v>
      </c>
      <c r="Q12" s="34"/>
      <c r="R12" s="34"/>
      <c r="S12" s="34"/>
      <c r="T12" s="33"/>
      <c r="U12" s="37" t="s">
        <v>24</v>
      </c>
      <c r="V12" s="42"/>
      <c r="W12" s="42"/>
      <c r="X12" s="42"/>
    </row>
    <row r="13" spans="1:24" ht="45" customHeight="1" x14ac:dyDescent="0.2">
      <c r="A13" s="39"/>
      <c r="B13" s="32"/>
      <c r="C13" s="39"/>
      <c r="D13" s="33" t="s">
        <v>26</v>
      </c>
      <c r="E13" s="37" t="s">
        <v>57</v>
      </c>
      <c r="F13" s="37" t="s">
        <v>49</v>
      </c>
      <c r="G13" s="40">
        <v>798828.96</v>
      </c>
      <c r="H13" s="40">
        <v>35346.42</v>
      </c>
      <c r="I13" s="40"/>
      <c r="J13" s="40"/>
      <c r="K13" s="40"/>
      <c r="L13" s="40"/>
      <c r="M13" s="34">
        <f t="shared" si="0"/>
        <v>834175.38</v>
      </c>
      <c r="N13" s="41">
        <v>44407</v>
      </c>
      <c r="O13" s="41">
        <v>44437</v>
      </c>
      <c r="P13" s="34">
        <v>798828.96</v>
      </c>
      <c r="Q13" s="34"/>
      <c r="R13" s="34"/>
      <c r="S13" s="34"/>
      <c r="T13" s="33"/>
      <c r="U13" s="37" t="s">
        <v>24</v>
      </c>
      <c r="V13" s="42"/>
      <c r="W13" s="42"/>
      <c r="X13" s="42"/>
    </row>
    <row r="14" spans="1:24" ht="45" customHeight="1" x14ac:dyDescent="0.2">
      <c r="B14" s="32"/>
      <c r="C14" s="38"/>
      <c r="D14" s="33" t="s">
        <v>32</v>
      </c>
      <c r="E14" s="35" t="s">
        <v>42</v>
      </c>
      <c r="F14" s="37" t="s">
        <v>43</v>
      </c>
      <c r="G14" s="34">
        <v>222127.31</v>
      </c>
      <c r="H14" s="34">
        <v>9828.65</v>
      </c>
      <c r="I14" s="34"/>
      <c r="J14" s="34"/>
      <c r="K14" s="34"/>
      <c r="L14" s="34"/>
      <c r="M14" s="34">
        <f t="shared" si="0"/>
        <v>231955.96</v>
      </c>
      <c r="N14" s="36">
        <v>44410</v>
      </c>
      <c r="O14" s="36">
        <v>44441</v>
      </c>
      <c r="P14" s="34">
        <f>+G14</f>
        <v>222127.31</v>
      </c>
      <c r="Q14" s="34"/>
      <c r="R14" s="34"/>
      <c r="S14" s="34"/>
      <c r="T14" s="33"/>
      <c r="U14" s="37" t="s">
        <v>24</v>
      </c>
      <c r="V14" s="4"/>
      <c r="W14" s="4"/>
      <c r="X14" s="4"/>
    </row>
    <row r="15" spans="1:24" ht="33" customHeight="1" x14ac:dyDescent="0.2">
      <c r="B15" s="32"/>
      <c r="C15" s="38"/>
      <c r="D15" s="33" t="s">
        <v>33</v>
      </c>
      <c r="E15" s="35" t="s">
        <v>44</v>
      </c>
      <c r="F15" s="37" t="s">
        <v>45</v>
      </c>
      <c r="G15" s="34">
        <v>53800</v>
      </c>
      <c r="H15" s="34">
        <v>2500</v>
      </c>
      <c r="I15" s="34"/>
      <c r="J15" s="34">
        <v>2700</v>
      </c>
      <c r="K15" s="34"/>
      <c r="L15" s="34"/>
      <c r="M15" s="34">
        <f t="shared" si="0"/>
        <v>59000</v>
      </c>
      <c r="N15" s="36">
        <v>44400</v>
      </c>
      <c r="O15" s="36">
        <v>44431</v>
      </c>
      <c r="P15" s="34">
        <f>+G15</f>
        <v>53800</v>
      </c>
      <c r="Q15" s="34"/>
      <c r="R15" s="34"/>
      <c r="S15" s="34"/>
      <c r="T15" s="33"/>
      <c r="U15" s="37" t="s">
        <v>24</v>
      </c>
      <c r="V15" s="4"/>
      <c r="W15" s="4"/>
      <c r="X15" s="4"/>
    </row>
    <row r="16" spans="1:24" ht="59.25" customHeight="1" x14ac:dyDescent="0.2">
      <c r="B16" s="32"/>
      <c r="C16" s="38"/>
      <c r="D16" s="33" t="s">
        <v>30</v>
      </c>
      <c r="E16" s="35" t="s">
        <v>41</v>
      </c>
      <c r="F16" s="37" t="s">
        <v>31</v>
      </c>
      <c r="G16" s="34">
        <v>10864.95</v>
      </c>
      <c r="H16" s="34">
        <v>480.75</v>
      </c>
      <c r="I16" s="34"/>
      <c r="J16" s="34"/>
      <c r="K16" s="34"/>
      <c r="L16" s="34"/>
      <c r="M16" s="34">
        <f t="shared" si="0"/>
        <v>11345.7</v>
      </c>
      <c r="N16" s="36">
        <v>44398</v>
      </c>
      <c r="O16" s="36">
        <v>44398</v>
      </c>
      <c r="P16" s="34"/>
      <c r="Q16" s="34"/>
      <c r="R16" s="34">
        <f>+G16</f>
        <v>10864.95</v>
      </c>
      <c r="S16" s="34"/>
      <c r="T16" s="33"/>
      <c r="U16" s="37" t="s">
        <v>24</v>
      </c>
      <c r="V16" s="4"/>
      <c r="W16" s="4"/>
      <c r="X16" s="4"/>
    </row>
    <row r="17" spans="2:24" ht="59.25" customHeight="1" x14ac:dyDescent="0.2">
      <c r="B17" s="32"/>
      <c r="C17" s="38"/>
      <c r="D17" s="33" t="s">
        <v>50</v>
      </c>
      <c r="E17" s="35" t="s">
        <v>51</v>
      </c>
      <c r="F17" s="37" t="s">
        <v>52</v>
      </c>
      <c r="G17" s="34">
        <v>17754</v>
      </c>
      <c r="H17" s="34">
        <v>825</v>
      </c>
      <c r="I17" s="34"/>
      <c r="J17" s="34">
        <v>891</v>
      </c>
      <c r="K17" s="34"/>
      <c r="L17" s="34"/>
      <c r="M17" s="34">
        <f t="shared" si="0"/>
        <v>19470</v>
      </c>
      <c r="N17" s="36">
        <v>44410</v>
      </c>
      <c r="O17" s="36">
        <v>44441</v>
      </c>
      <c r="P17" s="34">
        <v>17754</v>
      </c>
      <c r="Q17" s="34"/>
      <c r="R17" s="34"/>
      <c r="S17" s="34"/>
      <c r="T17" s="33"/>
      <c r="U17" s="37" t="s">
        <v>24</v>
      </c>
      <c r="V17" s="4"/>
      <c r="W17" s="4"/>
      <c r="X17" s="4"/>
    </row>
    <row r="18" spans="2:24" ht="42" customHeight="1" x14ac:dyDescent="0.2">
      <c r="B18" s="39"/>
      <c r="C18" s="38"/>
      <c r="D18" s="33" t="s">
        <v>27</v>
      </c>
      <c r="E18" s="35" t="s">
        <v>36</v>
      </c>
      <c r="F18" s="37" t="s">
        <v>37</v>
      </c>
      <c r="G18" s="34">
        <v>513000</v>
      </c>
      <c r="H18" s="34">
        <v>27000</v>
      </c>
      <c r="I18" s="34"/>
      <c r="J18" s="34"/>
      <c r="K18" s="34"/>
      <c r="L18" s="34"/>
      <c r="M18" s="34">
        <f t="shared" si="0"/>
        <v>540000</v>
      </c>
      <c r="N18" s="36">
        <v>44399</v>
      </c>
      <c r="O18" s="36">
        <v>44430</v>
      </c>
      <c r="P18" s="34">
        <f>+G18</f>
        <v>513000</v>
      </c>
      <c r="Q18" s="34"/>
      <c r="R18" s="34"/>
      <c r="S18" s="34"/>
      <c r="T18" s="33"/>
      <c r="U18" s="37" t="s">
        <v>24</v>
      </c>
      <c r="V18" s="4"/>
      <c r="W18" s="4"/>
      <c r="X18" s="4"/>
    </row>
    <row r="19" spans="2:24" ht="47.25" customHeight="1" x14ac:dyDescent="0.2">
      <c r="B19" s="32"/>
      <c r="C19" s="38"/>
      <c r="D19" s="33" t="s">
        <v>28</v>
      </c>
      <c r="E19" s="35" t="s">
        <v>36</v>
      </c>
      <c r="F19" s="37" t="s">
        <v>38</v>
      </c>
      <c r="G19" s="34">
        <v>513000</v>
      </c>
      <c r="H19" s="34">
        <v>27000</v>
      </c>
      <c r="I19" s="34"/>
      <c r="J19" s="34"/>
      <c r="K19" s="34"/>
      <c r="L19" s="34"/>
      <c r="M19" s="34">
        <f t="shared" si="0"/>
        <v>540000</v>
      </c>
      <c r="N19" s="36">
        <v>44407</v>
      </c>
      <c r="O19" s="36">
        <v>44438</v>
      </c>
      <c r="P19" s="34">
        <f>+G19</f>
        <v>513000</v>
      </c>
      <c r="Q19" s="34"/>
      <c r="R19" s="34"/>
      <c r="S19" s="34"/>
      <c r="T19" s="33"/>
      <c r="U19" s="37" t="s">
        <v>24</v>
      </c>
      <c r="V19" s="4"/>
      <c r="W19" s="4"/>
      <c r="X19" s="4"/>
    </row>
    <row r="20" spans="2:24" ht="52.5" customHeight="1" x14ac:dyDescent="0.2">
      <c r="B20" s="32"/>
      <c r="C20" s="38"/>
      <c r="D20" s="33" t="s">
        <v>54</v>
      </c>
      <c r="E20" s="35" t="s">
        <v>55</v>
      </c>
      <c r="F20" s="37" t="s">
        <v>60</v>
      </c>
      <c r="G20" s="34">
        <v>20444</v>
      </c>
      <c r="H20" s="34">
        <v>950</v>
      </c>
      <c r="I20" s="34"/>
      <c r="J20" s="34">
        <v>1026</v>
      </c>
      <c r="K20" s="34"/>
      <c r="L20" s="34"/>
      <c r="M20" s="34">
        <f t="shared" si="0"/>
        <v>22420</v>
      </c>
      <c r="N20" s="36">
        <v>44425</v>
      </c>
      <c r="O20" s="36">
        <v>44425</v>
      </c>
      <c r="P20" s="34">
        <v>20444</v>
      </c>
      <c r="Q20" s="34"/>
      <c r="R20" s="34"/>
      <c r="S20" s="34"/>
      <c r="T20" s="33"/>
      <c r="U20" s="37" t="s">
        <v>24</v>
      </c>
      <c r="V20" s="4"/>
      <c r="W20" s="4"/>
      <c r="X20" s="4"/>
    </row>
    <row r="21" spans="2:24" ht="42" customHeight="1" x14ac:dyDescent="0.2">
      <c r="B21" s="39"/>
      <c r="C21" s="38"/>
      <c r="D21" s="33" t="s">
        <v>29</v>
      </c>
      <c r="E21" s="35" t="s">
        <v>39</v>
      </c>
      <c r="F21" s="37" t="s">
        <v>40</v>
      </c>
      <c r="G21" s="34">
        <v>44901.4</v>
      </c>
      <c r="H21" s="34">
        <v>1993</v>
      </c>
      <c r="I21" s="34"/>
      <c r="J21" s="34">
        <v>140.4</v>
      </c>
      <c r="K21" s="34"/>
      <c r="L21" s="34"/>
      <c r="M21" s="34">
        <f t="shared" si="0"/>
        <v>47034.8</v>
      </c>
      <c r="N21" s="36">
        <v>44396</v>
      </c>
      <c r="O21" s="36">
        <v>44396</v>
      </c>
      <c r="P21" s="34"/>
      <c r="Q21" s="34"/>
      <c r="R21" s="34">
        <f>+G21</f>
        <v>44901.4</v>
      </c>
      <c r="S21" s="34"/>
      <c r="T21" s="33"/>
      <c r="U21" s="37" t="s">
        <v>24</v>
      </c>
      <c r="V21" s="4"/>
      <c r="W21" s="4"/>
      <c r="X21" s="4"/>
    </row>
    <row r="22" spans="2:24" ht="42" customHeight="1" x14ac:dyDescent="0.2">
      <c r="B22" s="39"/>
      <c r="C22" s="38"/>
      <c r="D22" s="33" t="s">
        <v>53</v>
      </c>
      <c r="E22" s="35" t="s">
        <v>58</v>
      </c>
      <c r="F22" s="37" t="s">
        <v>45</v>
      </c>
      <c r="G22" s="34">
        <v>53800</v>
      </c>
      <c r="H22" s="34">
        <v>2500</v>
      </c>
      <c r="I22" s="34"/>
      <c r="J22" s="34">
        <v>2700</v>
      </c>
      <c r="K22" s="34"/>
      <c r="L22" s="34"/>
      <c r="M22" s="34">
        <f t="shared" si="0"/>
        <v>59000</v>
      </c>
      <c r="N22" s="36">
        <v>44427</v>
      </c>
      <c r="O22" s="36">
        <v>44458</v>
      </c>
      <c r="P22" s="34">
        <v>53800</v>
      </c>
      <c r="Q22" s="34"/>
      <c r="R22" s="34"/>
      <c r="S22" s="34"/>
      <c r="T22" s="33"/>
      <c r="U22" s="37" t="s">
        <v>24</v>
      </c>
      <c r="V22" s="4"/>
      <c r="W22" s="4"/>
      <c r="X22" s="4"/>
    </row>
    <row r="23" spans="2:24" ht="47.25" customHeight="1" x14ac:dyDescent="0.2">
      <c r="D23" s="5"/>
      <c r="E23" s="6" t="s">
        <v>5</v>
      </c>
      <c r="F23" s="7"/>
      <c r="G23" s="26">
        <f t="shared" ref="G23:M23" si="1">SUM(G11:G22)</f>
        <v>2366272.81</v>
      </c>
      <c r="H23" s="26">
        <f t="shared" si="1"/>
        <v>113654.36</v>
      </c>
      <c r="I23" s="26">
        <f t="shared" si="1"/>
        <v>0</v>
      </c>
      <c r="J23" s="26">
        <f t="shared" si="1"/>
        <v>7915.32</v>
      </c>
      <c r="K23" s="26">
        <f t="shared" si="1"/>
        <v>0</v>
      </c>
      <c r="L23" s="26">
        <f t="shared" si="1"/>
        <v>0</v>
      </c>
      <c r="M23" s="26">
        <f t="shared" si="1"/>
        <v>2487842.4899999998</v>
      </c>
      <c r="N23" s="27"/>
      <c r="O23" s="28"/>
      <c r="P23" s="29">
        <f>SUM(P11:P22)</f>
        <v>2310506.46</v>
      </c>
      <c r="Q23" s="29">
        <f>SUM(Q11:Q22)</f>
        <v>0</v>
      </c>
      <c r="R23" s="29">
        <f>SUM(R11:R22)</f>
        <v>55766.350000000006</v>
      </c>
      <c r="S23" s="29">
        <f>SUM(S11:S22)</f>
        <v>0</v>
      </c>
      <c r="T23" s="7"/>
      <c r="U23" s="45"/>
    </row>
    <row r="24" spans="2:24" ht="15" hidden="1" x14ac:dyDescent="0.2">
      <c r="H24" s="8"/>
      <c r="I24" s="8"/>
      <c r="J24" s="8"/>
      <c r="K24" s="8"/>
      <c r="L24" s="8"/>
      <c r="Q24" s="4">
        <f>+P23+Q23+R23+S23</f>
        <v>2366272.81</v>
      </c>
      <c r="U24" s="37" t="s">
        <v>24</v>
      </c>
    </row>
    <row r="25" spans="2:24" ht="15" hidden="1" x14ac:dyDescent="0.2">
      <c r="H25" s="8"/>
      <c r="I25" s="8"/>
      <c r="J25" s="8"/>
      <c r="K25" s="8"/>
      <c r="L25" s="8"/>
      <c r="Q25" s="4">
        <f>+G23-Q24</f>
        <v>0</v>
      </c>
      <c r="U25" s="37" t="s">
        <v>24</v>
      </c>
    </row>
    <row r="26" spans="2:24" ht="15" hidden="1" x14ac:dyDescent="0.2">
      <c r="H26" s="8"/>
      <c r="I26" s="8"/>
      <c r="J26" s="8"/>
      <c r="K26" s="8"/>
      <c r="L26" s="8"/>
      <c r="U26" s="44" t="s">
        <v>24</v>
      </c>
    </row>
    <row r="27" spans="2:24" ht="15" x14ac:dyDescent="0.2">
      <c r="G27" s="4"/>
      <c r="H27" s="8"/>
      <c r="I27" s="8"/>
      <c r="J27" s="8"/>
      <c r="K27" s="8"/>
      <c r="L27" s="8"/>
      <c r="P27" s="4"/>
      <c r="S27" s="4"/>
      <c r="U27" s="46"/>
    </row>
    <row r="28" spans="2:24" s="10" customFormat="1" ht="16.5" x14ac:dyDescent="0.25">
      <c r="D28" s="31"/>
      <c r="E28" s="16"/>
      <c r="F28" s="17"/>
      <c r="G28" s="16"/>
      <c r="H28" s="16"/>
      <c r="I28" s="17"/>
      <c r="J28" s="18"/>
      <c r="K28" s="18"/>
      <c r="L28" s="18"/>
      <c r="S28" s="16"/>
      <c r="T28" s="16"/>
      <c r="U28" s="46"/>
    </row>
    <row r="29" spans="2:24" s="10" customFormat="1" ht="16.5" x14ac:dyDescent="0.25">
      <c r="D29" s="31" t="s">
        <v>25</v>
      </c>
      <c r="E29" s="16"/>
      <c r="F29" s="17"/>
      <c r="G29" s="16"/>
      <c r="H29" s="16"/>
      <c r="I29" s="17"/>
      <c r="J29" s="18"/>
      <c r="K29" s="18"/>
      <c r="L29" s="18"/>
      <c r="S29" s="16"/>
      <c r="T29" s="16"/>
      <c r="U29" s="46"/>
    </row>
    <row r="30" spans="2:24" s="10" customFormat="1" ht="16.5" x14ac:dyDescent="0.25">
      <c r="D30" s="31"/>
      <c r="E30" s="16"/>
      <c r="F30" s="17"/>
      <c r="G30" s="16"/>
      <c r="H30" s="16"/>
      <c r="I30" s="17"/>
      <c r="J30" s="18"/>
      <c r="K30" s="18"/>
      <c r="L30" s="18"/>
      <c r="S30" s="16"/>
      <c r="T30" s="16"/>
      <c r="U30" s="46"/>
    </row>
    <row r="31" spans="2:24" s="10" customFormat="1" ht="16.5" x14ac:dyDescent="0.25">
      <c r="D31" s="31"/>
      <c r="E31" s="16"/>
      <c r="F31" s="17"/>
      <c r="G31" s="16"/>
      <c r="H31" s="16"/>
      <c r="I31" s="17"/>
      <c r="J31" s="18"/>
      <c r="K31" s="18"/>
      <c r="L31" s="18"/>
      <c r="S31" s="16"/>
      <c r="T31" s="16"/>
      <c r="U31" s="46"/>
    </row>
    <row r="32" spans="2:24" s="10" customFormat="1" ht="16.5" x14ac:dyDescent="0.25">
      <c r="D32" s="31"/>
      <c r="E32" s="16"/>
      <c r="F32" s="17"/>
      <c r="G32" s="16"/>
      <c r="H32" s="16"/>
      <c r="I32" s="17"/>
      <c r="J32" s="18"/>
      <c r="K32" s="18"/>
      <c r="L32" s="18"/>
      <c r="S32" s="16"/>
      <c r="T32" s="16"/>
      <c r="U32" s="46"/>
    </row>
    <row r="33" spans="4:21" s="10" customFormat="1" ht="16.5" x14ac:dyDescent="0.25">
      <c r="D33" s="31"/>
      <c r="E33" s="16"/>
      <c r="F33" s="17"/>
      <c r="G33" s="16"/>
      <c r="H33" s="16"/>
      <c r="I33" s="17"/>
      <c r="J33" s="18"/>
      <c r="K33" s="18"/>
      <c r="L33" s="18"/>
      <c r="S33" s="16"/>
      <c r="T33" s="16"/>
      <c r="U33" s="46"/>
    </row>
    <row r="34" spans="4:21" s="10" customFormat="1" ht="16.5" x14ac:dyDescent="0.25">
      <c r="E34" s="30"/>
      <c r="F34" s="17"/>
      <c r="G34" s="16"/>
      <c r="H34" s="16"/>
      <c r="I34" s="17"/>
      <c r="J34" s="18"/>
      <c r="K34" s="18"/>
      <c r="L34" s="18"/>
      <c r="S34" s="16"/>
      <c r="T34" s="16"/>
      <c r="U34" s="46"/>
    </row>
    <row r="35" spans="4:21" ht="18" x14ac:dyDescent="0.25">
      <c r="D35" s="19" t="s">
        <v>16</v>
      </c>
      <c r="E35" s="16"/>
      <c r="F35" s="17"/>
      <c r="G35" s="16"/>
      <c r="H35" s="16"/>
      <c r="I35" s="16"/>
      <c r="J35" s="20"/>
      <c r="K35" s="20"/>
      <c r="L35" s="20"/>
      <c r="M35" s="21"/>
      <c r="N35" s="21"/>
      <c r="O35" s="21"/>
      <c r="P35" s="21"/>
      <c r="Q35" s="21"/>
      <c r="R35" s="21"/>
      <c r="S35" s="19" t="s">
        <v>17</v>
      </c>
      <c r="T35" s="16"/>
      <c r="U35" s="46"/>
    </row>
    <row r="36" spans="4:21" ht="16.5" x14ac:dyDescent="0.25">
      <c r="D36" s="22" t="s">
        <v>18</v>
      </c>
      <c r="E36" s="22"/>
      <c r="F36" s="23"/>
      <c r="G36" s="22"/>
      <c r="H36" s="22"/>
      <c r="I36" s="23"/>
      <c r="J36" s="24"/>
      <c r="K36" s="24"/>
      <c r="L36" s="24"/>
      <c r="M36" s="25"/>
      <c r="N36" s="25"/>
      <c r="O36" s="25"/>
      <c r="P36" s="25"/>
      <c r="Q36" s="25"/>
      <c r="R36" s="25"/>
      <c r="S36" s="22" t="s">
        <v>19</v>
      </c>
      <c r="T36" s="22"/>
      <c r="U36" s="46"/>
    </row>
    <row r="37" spans="4:21" ht="16.5" x14ac:dyDescent="0.25">
      <c r="D37" s="22" t="s">
        <v>20</v>
      </c>
      <c r="E37" s="22"/>
      <c r="F37" s="23"/>
      <c r="G37" s="22"/>
      <c r="H37" s="22"/>
      <c r="I37" s="23"/>
      <c r="J37" s="24"/>
      <c r="K37" s="24"/>
      <c r="L37" s="24"/>
      <c r="M37" s="25"/>
      <c r="N37" s="25"/>
      <c r="O37" s="25"/>
      <c r="P37" s="25"/>
      <c r="Q37" s="25"/>
      <c r="R37" s="25"/>
      <c r="S37" s="22" t="s">
        <v>21</v>
      </c>
      <c r="T37" s="22"/>
      <c r="U37" s="46"/>
    </row>
    <row r="38" spans="4:21" ht="15" x14ac:dyDescent="0.2">
      <c r="H38" s="8"/>
      <c r="I38" s="8"/>
      <c r="J38" s="8"/>
      <c r="K38" s="8"/>
      <c r="L38" s="8"/>
      <c r="U38" s="46"/>
    </row>
    <row r="39" spans="4:21" ht="15" x14ac:dyDescent="0.2">
      <c r="H39" s="8"/>
      <c r="I39" s="8"/>
      <c r="J39" s="8"/>
      <c r="K39" s="8"/>
      <c r="L39" s="8"/>
      <c r="U39" s="46"/>
    </row>
    <row r="40" spans="4:21" ht="15" x14ac:dyDescent="0.2">
      <c r="U40" s="46"/>
    </row>
    <row r="41" spans="4:21" ht="15" x14ac:dyDescent="0.2">
      <c r="U41" s="46"/>
    </row>
    <row r="42" spans="4:21" ht="15" x14ac:dyDescent="0.2">
      <c r="U42" s="46"/>
    </row>
    <row r="43" spans="4:21" ht="15" x14ac:dyDescent="0.2">
      <c r="U43" s="46"/>
    </row>
    <row r="44" spans="4:21" ht="15" x14ac:dyDescent="0.2">
      <c r="U44" s="46"/>
    </row>
    <row r="45" spans="4:21" ht="15" x14ac:dyDescent="0.2">
      <c r="U45" s="46"/>
    </row>
    <row r="46" spans="4:21" ht="15" x14ac:dyDescent="0.2">
      <c r="U46" s="46"/>
    </row>
    <row r="47" spans="4:21" ht="15" x14ac:dyDescent="0.2">
      <c r="U47" s="46"/>
    </row>
  </sheetData>
  <sortState ref="A11:X22">
    <sortCondition ref="E11:E22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31082021</vt:lpstr>
      <vt:lpstr>'31082021'!Área_de_impresión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Australia Pepin C.</cp:lastModifiedBy>
  <cp:lastPrinted>2021-09-08T14:59:38Z</cp:lastPrinted>
  <dcterms:created xsi:type="dcterms:W3CDTF">2018-10-25T10:48:31Z</dcterms:created>
  <dcterms:modified xsi:type="dcterms:W3CDTF">2021-11-09T18:12:25Z</dcterms:modified>
</cp:coreProperties>
</file>