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7400" windowHeight="8010"/>
  </bookViews>
  <sheets>
    <sheet name="PAGO SUPLIDORES  FEBRERO 2023" sheetId="22" r:id="rId1"/>
  </sheets>
  <definedNames>
    <definedName name="_xlnm.Print_Area" localSheetId="0">'PAGO SUPLIDORES  FEBRERO 2023'!$A$1:$M$89</definedName>
    <definedName name="_xlnm.Print_Titles" localSheetId="0">'PAGO SUPLIDORES  FEBRERO 2023'!$1:$13</definedName>
  </definedNames>
  <calcPr calcId="144525"/>
</workbook>
</file>

<file path=xl/calcChain.xml><?xml version="1.0" encoding="utf-8"?>
<calcChain xmlns="http://schemas.openxmlformats.org/spreadsheetml/2006/main">
  <c r="L82" i="22" l="1"/>
  <c r="M81" i="22"/>
  <c r="N81" i="22"/>
  <c r="K82" i="22"/>
  <c r="M80" i="22"/>
  <c r="N80" i="22"/>
  <c r="M79" i="22"/>
  <c r="N79" i="22"/>
  <c r="M78" i="22"/>
  <c r="N78" i="22" s="1"/>
  <c r="M77" i="22"/>
  <c r="N77" i="22"/>
  <c r="M76" i="22"/>
  <c r="M75" i="22"/>
  <c r="N75" i="22"/>
  <c r="M74" i="22"/>
  <c r="N74" i="22"/>
  <c r="M73" i="22"/>
  <c r="N73" i="22"/>
  <c r="M72" i="22"/>
  <c r="N72" i="22"/>
  <c r="M67" i="22"/>
  <c r="N67" i="22" s="1"/>
  <c r="M71" i="22"/>
  <c r="N71" i="22"/>
  <c r="N76" i="22" l="1"/>
  <c r="M70" i="22"/>
  <c r="N70" i="22"/>
  <c r="M68" i="22"/>
  <c r="N68" i="22"/>
  <c r="M66" i="22"/>
  <c r="N66" i="22"/>
  <c r="M65" i="22" l="1"/>
  <c r="N65" i="22"/>
  <c r="M64" i="22"/>
  <c r="N64" i="22" s="1"/>
  <c r="M63" i="22"/>
  <c r="N63" i="22" s="1"/>
  <c r="M62" i="22"/>
  <c r="N62" i="22" s="1"/>
  <c r="M61" i="22"/>
  <c r="N61" i="22"/>
  <c r="M60" i="22"/>
  <c r="N60" i="22"/>
  <c r="M59" i="22"/>
  <c r="N59" i="22" s="1"/>
  <c r="M58" i="22"/>
  <c r="N58" i="22"/>
  <c r="M57" i="22"/>
  <c r="N57" i="22" s="1"/>
  <c r="M69" i="22"/>
  <c r="N69" i="22" s="1"/>
  <c r="M56" i="22" l="1"/>
  <c r="N56" i="22" s="1"/>
  <c r="M55" i="22"/>
  <c r="N55" i="22" s="1"/>
  <c r="M54" i="22"/>
  <c r="N54" i="22"/>
  <c r="M53" i="22"/>
  <c r="N53" i="22" s="1"/>
  <c r="M52" i="22"/>
  <c r="N52" i="22" s="1"/>
  <c r="M51" i="22"/>
  <c r="N51" i="22" s="1"/>
  <c r="M50" i="22" l="1"/>
  <c r="N50" i="22" s="1"/>
  <c r="M48" i="22"/>
  <c r="N48" i="22" s="1"/>
  <c r="M49" i="22"/>
  <c r="M47" i="22"/>
  <c r="N47" i="22"/>
  <c r="M46" i="22"/>
  <c r="N46" i="22"/>
  <c r="M45" i="22"/>
  <c r="N45" i="22" s="1"/>
  <c r="M44" i="22"/>
  <c r="N44" i="22" s="1"/>
  <c r="N49" i="22" l="1"/>
  <c r="M82" i="22"/>
  <c r="M39" i="22"/>
  <c r="N39" i="22" s="1"/>
  <c r="M35" i="22" l="1"/>
  <c r="N35" i="22"/>
  <c r="M34" i="22"/>
  <c r="N34" i="22" s="1"/>
  <c r="M33" i="22"/>
  <c r="N33" i="22"/>
  <c r="M32" i="22"/>
  <c r="N32" i="22" s="1"/>
  <c r="M38" i="22"/>
  <c r="N38" i="22" s="1"/>
  <c r="M37" i="22"/>
  <c r="N37" i="22" s="1"/>
  <c r="M36" i="22"/>
  <c r="N36" i="22" s="1"/>
  <c r="M15" i="22" l="1"/>
  <c r="M21" i="22" l="1"/>
  <c r="N21" i="22" s="1"/>
  <c r="M16" i="22"/>
  <c r="M17" i="22"/>
  <c r="M18" i="22"/>
  <c r="M19" i="22"/>
  <c r="M20" i="22"/>
  <c r="M22" i="22"/>
  <c r="M23" i="22"/>
  <c r="M24" i="22"/>
  <c r="N24" i="22" s="1"/>
  <c r="M25" i="22"/>
  <c r="M26" i="22"/>
  <c r="N26" i="22" s="1"/>
  <c r="M27" i="22"/>
  <c r="N27" i="22" s="1"/>
  <c r="M28" i="22"/>
  <c r="M29" i="22"/>
  <c r="M30" i="22"/>
  <c r="M31" i="22"/>
  <c r="M40" i="22"/>
  <c r="M41" i="22"/>
  <c r="M42" i="22"/>
  <c r="M43" i="22"/>
  <c r="M14" i="22"/>
  <c r="N41" i="22" l="1"/>
  <c r="N30" i="22"/>
  <c r="N23" i="22"/>
  <c r="N18" i="22" l="1"/>
  <c r="N40" i="22"/>
  <c r="N19" i="22" l="1"/>
  <c r="N42" i="22" l="1"/>
  <c r="N20" i="22" l="1"/>
  <c r="N22" i="22" l="1"/>
  <c r="N25" i="22"/>
  <c r="N14" i="22"/>
  <c r="N31" i="22"/>
  <c r="N16" i="22"/>
  <c r="N29" i="22"/>
  <c r="N43" i="22"/>
  <c r="N28" i="22"/>
  <c r="N82" i="22" l="1"/>
</calcChain>
</file>

<file path=xl/sharedStrings.xml><?xml version="1.0" encoding="utf-8"?>
<sst xmlns="http://schemas.openxmlformats.org/spreadsheetml/2006/main" count="356" uniqueCount="296">
  <si>
    <t>PROVEEDOR</t>
  </si>
  <si>
    <t>FECHA DE FACTURA</t>
  </si>
  <si>
    <t>CONCEPTO</t>
  </si>
  <si>
    <t>NO. DE FACTURA</t>
  </si>
  <si>
    <t>PREPARADO POR:</t>
  </si>
  <si>
    <t xml:space="preserve">Lic. Yenny Acosta </t>
  </si>
  <si>
    <t>Enc. Division de Contabilidad</t>
  </si>
  <si>
    <t>REVISADO POR:</t>
  </si>
  <si>
    <t>Lic. Sarah de la Rosa</t>
  </si>
  <si>
    <t>Enc. Departamento Financiero</t>
  </si>
  <si>
    <t xml:space="preserve">FACTURA NCF </t>
  </si>
  <si>
    <t>NO. LIBRAMIENTO</t>
  </si>
  <si>
    <t>TOTAL</t>
  </si>
  <si>
    <t>CODIA</t>
  </si>
  <si>
    <t>RETENCION ISR</t>
  </si>
  <si>
    <t>RETENCION ISR-ITBIS</t>
  </si>
  <si>
    <t>TOTAL PAGADO  BRUTO RD$</t>
  </si>
  <si>
    <t xml:space="preserve"> TOTAL PAGADO NETO  RD$</t>
  </si>
  <si>
    <t>PAGOS A SUPLIDORES</t>
  </si>
  <si>
    <t>OFICINA NACIONAL DE LA PROPIEDAD INDUSTRIAL</t>
  </si>
  <si>
    <t>Ministerio de Industria, Comercio y Mipymes</t>
  </si>
  <si>
    <t>AL 28 DE FEBRERO DEL 2023</t>
  </si>
  <si>
    <t>31-1</t>
  </si>
  <si>
    <t>33-1</t>
  </si>
  <si>
    <t>35-1</t>
  </si>
  <si>
    <t>B1500000014</t>
  </si>
  <si>
    <t>B1500000679</t>
  </si>
  <si>
    <t>42-1</t>
  </si>
  <si>
    <t>44-1</t>
  </si>
  <si>
    <t>46-1</t>
  </si>
  <si>
    <t>48-1</t>
  </si>
  <si>
    <t>50-1</t>
  </si>
  <si>
    <t>52-1</t>
  </si>
  <si>
    <t>56-1</t>
  </si>
  <si>
    <t>59-1</t>
  </si>
  <si>
    <t>61-1</t>
  </si>
  <si>
    <t>62-1</t>
  </si>
  <si>
    <t>64-1</t>
  </si>
  <si>
    <t>67-1</t>
  </si>
  <si>
    <t>B1500038205</t>
  </si>
  <si>
    <t>AYUNTAMIENTO DEL DISTRITO NACIONAL</t>
  </si>
  <si>
    <t>B1500345982</t>
  </si>
  <si>
    <t>B1500328001</t>
  </si>
  <si>
    <t>B1500328046</t>
  </si>
  <si>
    <t>B1500046826</t>
  </si>
  <si>
    <t>B1500046964</t>
  </si>
  <si>
    <t>B1500032675</t>
  </si>
  <si>
    <t>B1500000038</t>
  </si>
  <si>
    <t>MIGUEL ANGEL MENDEZ MOQUETE</t>
  </si>
  <si>
    <t>B1500000706</t>
  </si>
  <si>
    <t>B1500000214</t>
  </si>
  <si>
    <t>LAURA PATRICIA VALDEZ MERAN</t>
  </si>
  <si>
    <t>OCP-FCR-00000604</t>
  </si>
  <si>
    <t xml:space="preserve">OFICINA DE COORDINACION PRESIDENCIAL </t>
  </si>
  <si>
    <t>B1500000025</t>
  </si>
  <si>
    <t>B1500000336</t>
  </si>
  <si>
    <t>69-1</t>
  </si>
  <si>
    <t>B1500000313</t>
  </si>
  <si>
    <t>73-1</t>
  </si>
  <si>
    <t>B1500007885</t>
  </si>
  <si>
    <t xml:space="preserve">SEGURO NACIONAL DE SALUD </t>
  </si>
  <si>
    <t>75-1</t>
  </si>
  <si>
    <t>B1500000012</t>
  </si>
  <si>
    <t>RUBEN DARIO CABRERA</t>
  </si>
  <si>
    <t>SERVICIO DE SOLEMNIZACION DE APERTURA DE SOBRES EN COMPARACIONES DE PRECIOS Y NOTARIZACION DE CONTRATO ENTRE ONAPI Y TERCEROS.</t>
  </si>
  <si>
    <t>101-1</t>
  </si>
  <si>
    <t>B1500000382</t>
  </si>
  <si>
    <t>103-1</t>
  </si>
  <si>
    <t>B1500002660</t>
  </si>
  <si>
    <t>105-1</t>
  </si>
  <si>
    <t>B1500000110</t>
  </si>
  <si>
    <t>80-1</t>
  </si>
  <si>
    <t>93-1</t>
  </si>
  <si>
    <t>B1500023886</t>
  </si>
  <si>
    <t>95-1</t>
  </si>
  <si>
    <t>B1500000354</t>
  </si>
  <si>
    <t>97-1</t>
  </si>
  <si>
    <t>B1500000200</t>
  </si>
  <si>
    <t>MARINO RAMIREZ GRULLON</t>
  </si>
  <si>
    <t>111-1</t>
  </si>
  <si>
    <t>B1500000235</t>
  </si>
  <si>
    <t>113-1</t>
  </si>
  <si>
    <t>B1500043068</t>
  </si>
  <si>
    <t>TICKETS DE COMBUSTIBLE ASIGNADO CORRESPONDIENTE AL MES DE ENERO 2023</t>
  </si>
  <si>
    <t>114-1</t>
  </si>
  <si>
    <t>B1500030940</t>
  </si>
  <si>
    <t>116-1</t>
  </si>
  <si>
    <t>B1500000483</t>
  </si>
  <si>
    <t>118-1</t>
  </si>
  <si>
    <t>B1500000165</t>
  </si>
  <si>
    <t>CENTRO COMERCIAL CORAL MALL</t>
  </si>
  <si>
    <t>125-1</t>
  </si>
  <si>
    <t>B1500000300</t>
  </si>
  <si>
    <t>B1500000006</t>
  </si>
  <si>
    <t>JESUS DEL CARMEN BATISTA CANELA</t>
  </si>
  <si>
    <t>130-1</t>
  </si>
  <si>
    <t>133-1</t>
  </si>
  <si>
    <t>B1500000236</t>
  </si>
  <si>
    <t>135-1</t>
  </si>
  <si>
    <t>B1500002528</t>
  </si>
  <si>
    <t>137-1</t>
  </si>
  <si>
    <t>B1500188023</t>
  </si>
  <si>
    <t>140-1</t>
  </si>
  <si>
    <t>B1500190797</t>
  </si>
  <si>
    <t>142-1</t>
  </si>
  <si>
    <t>B1500046400</t>
  </si>
  <si>
    <t>B1500047271</t>
  </si>
  <si>
    <t>146-1</t>
  </si>
  <si>
    <t>B1500003144</t>
  </si>
  <si>
    <t>148-1</t>
  </si>
  <si>
    <t>B1500003165</t>
  </si>
  <si>
    <t>150-1</t>
  </si>
  <si>
    <t>B1500000491</t>
  </si>
  <si>
    <t>172-1</t>
  </si>
  <si>
    <t>B1500030621</t>
  </si>
  <si>
    <t>177-1</t>
  </si>
  <si>
    <t>B1500000237</t>
  </si>
  <si>
    <t>195-1</t>
  </si>
  <si>
    <t>B1500352244</t>
  </si>
  <si>
    <t>198-1</t>
  </si>
  <si>
    <t>B1500047698</t>
  </si>
  <si>
    <t>200-1</t>
  </si>
  <si>
    <t>B1500047835</t>
  </si>
  <si>
    <t>202-1</t>
  </si>
  <si>
    <t>B1500004132</t>
  </si>
  <si>
    <t>204-1</t>
  </si>
  <si>
    <t>B1500003192</t>
  </si>
  <si>
    <t>212-1</t>
  </si>
  <si>
    <t xml:space="preserve">B1500000252 </t>
  </si>
  <si>
    <t>B1500002529</t>
  </si>
  <si>
    <t>214-1</t>
  </si>
  <si>
    <t>N/A</t>
  </si>
  <si>
    <t>202300000002</t>
  </si>
  <si>
    <t>202300000086</t>
  </si>
  <si>
    <t>0004330</t>
  </si>
  <si>
    <t>2022-00342</t>
  </si>
  <si>
    <t>B1500000151</t>
  </si>
  <si>
    <t>237-1</t>
  </si>
  <si>
    <t>B1500000772</t>
  </si>
  <si>
    <t>257-1</t>
  </si>
  <si>
    <t>B1500000021</t>
  </si>
  <si>
    <t>263-1</t>
  </si>
  <si>
    <t>B1500005901</t>
  </si>
  <si>
    <t>268-1</t>
  </si>
  <si>
    <t>B1500005829</t>
  </si>
  <si>
    <t>248-1</t>
  </si>
  <si>
    <t>B1500000106</t>
  </si>
  <si>
    <t>276-1</t>
  </si>
  <si>
    <t>B1500002989</t>
  </si>
  <si>
    <t>278-1</t>
  </si>
  <si>
    <t>B1500000419</t>
  </si>
  <si>
    <t>280-1</t>
  </si>
  <si>
    <t>B1500334205</t>
  </si>
  <si>
    <t>282-1</t>
  </si>
  <si>
    <t>B1500334245</t>
  </si>
  <si>
    <t>284-1</t>
  </si>
  <si>
    <t>B1500000690</t>
  </si>
  <si>
    <t>302-1</t>
  </si>
  <si>
    <t>B1500000773</t>
  </si>
  <si>
    <t>304-1</t>
  </si>
  <si>
    <t>B1500000239</t>
  </si>
  <si>
    <t>B1500000241</t>
  </si>
  <si>
    <t>315-1</t>
  </si>
  <si>
    <t>B1500000067</t>
  </si>
  <si>
    <t>HUASCAR ANTONIO TAVAREZ GUZMAN</t>
  </si>
  <si>
    <t>316-1</t>
  </si>
  <si>
    <t>B1500000301</t>
  </si>
  <si>
    <t>320-1</t>
  </si>
  <si>
    <t>C0111416</t>
  </si>
  <si>
    <t>80610</t>
  </si>
  <si>
    <t>80634</t>
  </si>
  <si>
    <t>80658</t>
  </si>
  <si>
    <t>170</t>
  </si>
  <si>
    <t>169</t>
  </si>
  <si>
    <t>200100019</t>
  </si>
  <si>
    <t>200100020</t>
  </si>
  <si>
    <t>200100021</t>
  </si>
  <si>
    <t>2863</t>
  </si>
  <si>
    <t>17740</t>
  </si>
  <si>
    <t>526</t>
  </si>
  <si>
    <t>202301202025</t>
  </si>
  <si>
    <t>202301202160</t>
  </si>
  <si>
    <t>14</t>
  </si>
  <si>
    <t>EROLAS, S.R.L.</t>
  </si>
  <si>
    <t>INVERSIONES SIURANA, S.R.L.</t>
  </si>
  <si>
    <t>SERVICIO DE CONSULTORIA TECNICA PARA LA COORDINACION DEL PROCESO DE EXAMEN DE FONDO DE PATENTES, CORRESPONDIENTE AL PERIODO DEL 23 DE NOVIEMBRE AL 22 DE DICIEMBRE DEL 2022</t>
  </si>
  <si>
    <t>SIGP-FAC-126845</t>
  </si>
  <si>
    <t>B1500042656</t>
  </si>
  <si>
    <t>SIGMA PETROLEUM CORP, S.R.L.</t>
  </si>
  <si>
    <t xml:space="preserve">SERVICIO DE RECOGIDA DE BASURA DE LA ONAPI OFICINA PRINCIPAL, CORRESPONDIENTE AL MES DE DICIEMBRE DEL 2022 </t>
  </si>
  <si>
    <t>EDESUR DOMINICANA, S.A.</t>
  </si>
  <si>
    <t>SERVICIO DE ELECTRICIDAD DE LA OFICINA PRINCIPAL DE LA ONAPI, CORRESPONDIENTE AL MES DE DICIEMBRE DEL 2022</t>
  </si>
  <si>
    <t>EDENORTE DOMINICANA, S.A.</t>
  </si>
  <si>
    <t>SERVICIO DE ELECTRICIDAD DE LA OFICINA REGIONAL NORTE, CORRESPONDIENTE AL MES DE DICIEMBRE DEL 2022</t>
  </si>
  <si>
    <t>SERVICIO DE ELECTRICIDAD DE LA OFICINA SAN FRANCISCO DE MACORIS, CORRESPONDIENTE AL MES DE DICIEMBRE DEL  2022</t>
  </si>
  <si>
    <t>ALTICE DOMINICANA, S.A.</t>
  </si>
  <si>
    <t>SERVICIO DE TELECOMUNICACIONES DE ESTA INSTITUCION, CORRESPONDIENTE AL MES DE DICIEMBRE DEL  2022</t>
  </si>
  <si>
    <t>SERVICIO DE INTERNET INALAMBRICO PARA ESTA INSTITUCION, CORRESPONDIENTE AL MES DE DICIEMBRE DEL 2022</t>
  </si>
  <si>
    <t>SEGUROS RESERVAS, S.A.</t>
  </si>
  <si>
    <t>SERVICIO DE SEGURO DE VEHICULO DE MOTOR INDIVIDUAL DE LA ONAPI, CORRESPONDIENTE DEL 19 DE DICIEMBRE DEL 2021  HASTA EL 19 DE DICIEMBRE DEL 2022</t>
  </si>
  <si>
    <t>SERVICIO DE ASESORIA EN MATERIA CIVIL PENAL, EXPERTICIA Y FALSIFICACIONES PARA DEPARTAMENTO JURIDICO, CORRESPONDIENTE AL MES DE ENERO DEL  2023</t>
  </si>
  <si>
    <t>PAGO POR PLATAFORMA DE SERVICIO DE ALMUERZO MULTIPROVEEDORES A COLABORADORES DE LA INSTITUCION, CORRESPONDIENTE A LA QUINCENA DEL 16 AL 31 DE DICIEMBRE DEL 2022</t>
  </si>
  <si>
    <t>SERVICIO DE PUBLICIDAD EN EL PROGRAMA TELEVISIVO ''LAURA EN SOCIEDAD'', CORRESPONDIENTE AL PERIODO DEL 15 DE NOVIEMBRE AL 15 DE DICIEMBRE DEL 2022</t>
  </si>
  <si>
    <t>PAGO POR GASTOS DE VIATICOS, SEGURO Y BOLETOS AEREOS, POR MOTIVO DE VIAJE A GINEBRA-SUIZA DEL SR. JUAN TORIBIO, ASESOR DE LA DIRECCION GRAL. DE LA ONAPI, QUIEN PARTICIPO EN LA SEXAGESIMA TERCERA SERIE DE REUNIONES DE ASAMBLEAS DE LA OMPI, DEL 12 AL 23 DE JULIO DEL 2022</t>
  </si>
  <si>
    <t>COMERCIAL UYN, S.R.L.</t>
  </si>
  <si>
    <t>SERVICIO DE PUBLICIDAD EN EL PROGRAMA ''PRIME TIME'', CORRESPONDIENTE AL MES DE OCTUBRE DEL  2022</t>
  </si>
  <si>
    <t>0004063</t>
  </si>
  <si>
    <t>CIANO GOURMET, S.R.L.</t>
  </si>
  <si>
    <t>SERVICIO DE REFRIGERIO PRE-EMPACADO PARA (85) PERSONAS QUE PARTICIPARON EN APERTURA DE CAMPAMENTO DE VERANO INNOVADOR 2022, EL DIA 01 DE AGOSTO DEL 2022</t>
  </si>
  <si>
    <t>INTERDECO, S.R.L.</t>
  </si>
  <si>
    <t>COMPRA E INSTALACION DE CORTINAS ENROLLABLES ROLLOUX BLACKOUT, COLOR CREMA, PARA SALON DE REUNIONES TERCER NIVEL DEL EDIFICIO ADMINISTRATIVO ONAPI SEDE  CENTRAL</t>
  </si>
  <si>
    <t>00100084</t>
  </si>
  <si>
    <t>GRAMONI, S.R.L.</t>
  </si>
  <si>
    <t>SERVICIO DE PUBLICIDAD EN EL PROGRAMA TELEVISIVO ''MOMENTUM'', CORRESPONDIENTE AL MES DE NOVIEMBRE DEL 2022</t>
  </si>
  <si>
    <t xml:space="preserve">VIAMAR, S.A. </t>
  </si>
  <si>
    <t>SERVICIO DE MANTENIMIENTO DEL VEHICULO KIA SOLUTO DE LA ONAPI</t>
  </si>
  <si>
    <t>SANTO DOMINGO MOTORS, COMPANY, S.A.</t>
  </si>
  <si>
    <t>SERVICIO DE REPARACION DEL SISTEMA DE COMBUSTIBLE AL VEHICULO NISSAN FRONTIER DE LA ONAPI</t>
  </si>
  <si>
    <t>SERVICIO DE ALMUERZO TIPO BUFFET PARA (15) PERSONAS, QUE PARTICIPARON EN REUNION DEL CUERPO DE ASESORES DE LA ONAPI, EL 15 DE DICIEMBRE DEL 2022</t>
  </si>
  <si>
    <t>AUTO CENTRO DUARTE HERRERA, S.R.L.</t>
  </si>
  <si>
    <t>SERVICIO DE REPARACION DE ESCAPE DE AIRE ACONDICIONADO TRASERO Y SISTEMA DE FRENOS DEL VEHICULO HYUNDAI H350 DE LA ONAPI</t>
  </si>
  <si>
    <t>AUTO MECANICA GOMEZ &amp; ASOCIADOS, S.R.L.</t>
  </si>
  <si>
    <t>SERVICIO DE REPARACION Y PINTURA DEL VEHICULO TOYOTA LAND CRUISER PRADO DE LA ONAPI</t>
  </si>
  <si>
    <t xml:space="preserve">SERVICIO DE PUBLICIDAD EN EL PROGRAMA TELEVISIVO ''SOBRE LOS HECHOS'' , CORRESPONDIENTE DEL 21 DE NOVIEMBRE AL 21 DE DICIEMBRE DEL 2022 </t>
  </si>
  <si>
    <t>SERVICIO DE PUBLICIDAD EN EL PROGRAMA TELEVISIVO ''EL PUNTO'' , CORRESPONDIENTE AL MES DE DICIEMBRE DEL 2022</t>
  </si>
  <si>
    <t>SIGP-FAC-127681</t>
  </si>
  <si>
    <t>TICKETS DE COMBUSTIBLE OPERATIVO, CORRESPONDIENTE AL PERIODO DE ENERO-MARZO DEL 2023</t>
  </si>
  <si>
    <t>POLIZA DE SEGURO CONTRA ACCIDENTES PERSONALES COLECTIVAS, PARA (50) PARTICIPANTES EN ACTIVIDAD ''FINDE ESTEM'' VIGENCIA DESDE 02 DE DEPTIEMBRE DEL 2021  HASTA 02 DE DE SEPTIEMBRE DEL 2022</t>
  </si>
  <si>
    <t>MERCANTIL RAMI, S.R.L.</t>
  </si>
  <si>
    <t>COMPRA DE ARTICULOS FERRETEROS PARA USO DE LA INSTITUCION ONAPI, CORRESPONDIENTE AL TERCER TRIMESTRE DEL 2022</t>
  </si>
  <si>
    <t>SERVICIO DE ENERGIA ELECTRICA Y MANTENIMIENTO EN LA OFICINA REGIONAL ESTE, CORRESPONDIENTE AL MES DE DICIEMBRE DEL 2022</t>
  </si>
  <si>
    <t>VISION INTEGRAL, S.R.L.</t>
  </si>
  <si>
    <t>SERVICIO DE PUBLICIDAD EN EL PROGRAMA TELEVISIVO ''SOBRE LOS HECHOS'' CORRESPONDIENTE DEL 21 DE DICIEMBRE DEL 2022 AL 21 DE ENERO DEL 2023</t>
  </si>
  <si>
    <t>SERVICIO DE PUBLICIDAD EN EL PROGRAMA TELEVISIVO ''SENTIDO COMUN'' CORRESPONDIENTE DEL 15 DE DICIEMBRE DEL 2022 AL 15 DE ENERO DEL 2023</t>
  </si>
  <si>
    <t xml:space="preserve">SERVICIOS E INSTALACIONES TECNICAS, S. A. </t>
  </si>
  <si>
    <t xml:space="preserve">SERVICIO DE MANTENIMIENTO DEL ELEVADOR DE LA INSTITUCION, CORRESPONDIENTE AL MES DE NOVIEMBRE DEL 2022 </t>
  </si>
  <si>
    <t xml:space="preserve">SERVICIO DE MANTENIMIENTO DEL ELEVADOR DE LA INSTITUCION, CORRESPONDIENTE AL MES DE DICIEMBRE DEL 2022 </t>
  </si>
  <si>
    <t xml:space="preserve">SERVICIO DE MANTENIMIENTO DEL ELEVADOR DE LA INSTITUCION, CORRESPONDIENTE AL MES DE ENERO DEL 2023 </t>
  </si>
  <si>
    <t>COMPAÑIA DOMINICANA DE TELEFONOS, C. POR A.</t>
  </si>
  <si>
    <t>SERVICIO DE LA CENTRAL TELEFONICA DE LA INSTITUCION, CORRESPONDIENTE AL MES DE NOVIEMBRE DEL 2022</t>
  </si>
  <si>
    <t>SERVICIO DE LA CENTRAL TELEFONICA DE LA INSTITUCION, CORRESPONDIENTE AL MES DE DICIEMBRE DEL 2022</t>
  </si>
  <si>
    <t>SERVICIO DE TELECOMUNICACIONES A ONAPI SAN FRANCISCO DE MACORIS (OSFM), CORRESPONDIENTE AL MES DE NOVIEMBRE DEL 2022</t>
  </si>
  <si>
    <t>PUBLICACIONES AHORA, C. POR A.</t>
  </si>
  <si>
    <t>SERVICIO DE PUBLICACIONES QUINCENALES DE LA INSTITUCION EN ''EL NACIONAL BOLETIN INFORMATIVO'' CORRESPONDIENTE AL BOLETIN DEL 15 DE DICIEMBRE DEL 2022</t>
  </si>
  <si>
    <t>SERVICIO DE PUBLICACIONES QUINCENALES DE LA INSTITUCION EN ''EL NACIONAL BOLETIN INFORMATIVO'' CORRESPONDIENTE AL BOLETIN DEL 30 DE DICIEMBRE DEL 2022</t>
  </si>
  <si>
    <t>SDQ-FT-00015388</t>
  </si>
  <si>
    <t>COMPAÑÍA IMPORTADORA K &amp; G, S.A.</t>
  </si>
  <si>
    <t>COMPRA DE COMPONENTES PARA MANTENIMIENTO PREVENTIVO Y CORRECTIVO A VEHICULOS DE LA INSTITUCION</t>
  </si>
  <si>
    <t>002346635</t>
  </si>
  <si>
    <t>SERVICIO DE SEGURO DE AVERIA DE MAQUINARIAS, VIGENTE DESDE DE AGOSTO DEL 2021 AL 13 DE AGOSTO DEL 2022</t>
  </si>
  <si>
    <t>SERVICIO DE PUBLICIDAD EN EL PROGRAMA TELEVISIVO ''EL PUNTO'', CORRESPONDIENTE AL MES DE ENERO DEL 2023</t>
  </si>
  <si>
    <t>SERVICIO DE ELECTRICIDAD DE LA OFICINA PRINCIPAL DE LA ONAPI, CORRESPONDIENTE AL MES DE ENERO DEL 2023</t>
  </si>
  <si>
    <t>SERVICIO DE TELECOMUNICACIONES DE ESTA INSTITUCION, CORRESPONDIENTE AL MES DE ENERO DEL 2023</t>
  </si>
  <si>
    <t>SERVICIO DE INTERNET INALAMBRICO PARA ESTA INSTITUCION, CORRESPONDIENTE AL MES DE ENERO DEL 2023</t>
  </si>
  <si>
    <t>COLUMBUS NETWORKS DOMINICANA, S.A.</t>
  </si>
  <si>
    <t>SERVICIO DE CONECTIVIDAD E INTERNET DE NUESTRAS OFICINAS: PRINCIPAL, OFICINA REGIONAL ESTE, OFICINA REGIONAL NORTE Y EL CATI, ASI COMO TAMBIEN UN SERVIDOR VIRTUAL DE RESPALDO, CORRESPONDIENTE AL MES DE ENERO DEL  2023</t>
  </si>
  <si>
    <t>SERVICIO DE PUBLICIDAD QUINCENAL DE LA INSTITUCION EN ''EL NACIONAL BOLETIN INFORMATIVO'' CORRESPONDIENTE AL BOLETIN DEL 15 DE ENERO DEL 2023</t>
  </si>
  <si>
    <t>SERVICIO DE PUBLICIDAD EN EL PROGRAMA TELEVISIVO ''LAURA EN SOCIEDAD'', CORRESPONDIENTE DEL 15 DE DICIEMBRE DEL 2022 AL 15 DE ENERO DEL 2023</t>
  </si>
  <si>
    <t>STEWAY CORPORATION STCO., S.R.L.</t>
  </si>
  <si>
    <t>SERVICIO DE PUBLICIDAD EN PROGRAMA DE TV ''ASI VAMOS'', CORRESPONDIENTE AL MES DE DICIEMBRE DEL 2022</t>
  </si>
  <si>
    <t>MAGNA MOTORS, S.A.</t>
  </si>
  <si>
    <t>SERVICIO DE REPARACION DEL EMBRAGUE AL VEHICULO HYUNDAI H350, DE LA ONAPI</t>
  </si>
  <si>
    <t>00009175</t>
  </si>
  <si>
    <t>ALFA DIGITAL SINGS AND GRAPHICS, S.R.L.</t>
  </si>
  <si>
    <t>COMPRA DE LETREROS EN VINYL Y BANNER, FULL COLOR CON INSTALACION INCLUIDA EN ONAPI CENTRAL, POR MOTIVO AL MES DE LA LUCHA CONTRA EL CANCER DE MAMAS Y ACTIVIDAD DE LA PROPIEDAD INDUSTRIAL</t>
  </si>
  <si>
    <t xml:space="preserve">ARJ GLOBAL STATISTICS &amp; RESEARCH, S.R.L. </t>
  </si>
  <si>
    <t>SERVICIO DE ESTUDIO DE SATISFACCION DEL CLIENTE DE ONAPI, MEDIANTE ENCUESTA</t>
  </si>
  <si>
    <t xml:space="preserve">EDITORA HOY, S.A.S. </t>
  </si>
  <si>
    <t>SERVICIO DE PUBLICIDAD DE CONVOCATORIA A LICITACION PUBLICA NACIONAL ONAPI-CCC-LPN-2022-0002, LOS DIAS 29 Y 30 DE DICIEMBRE DEL 2022</t>
  </si>
  <si>
    <t>EL ARTE DE LAS DECORACIONES CARSAN, S.R.L.</t>
  </si>
  <si>
    <t>SERVICIO DE TAPIZADO DE SILLAS Y SOFA DE LA ONAPI</t>
  </si>
  <si>
    <t>FTG 5218</t>
  </si>
  <si>
    <t xml:space="preserve">GTG INDUSTRIAL, S.R.L. </t>
  </si>
  <si>
    <t>COMPRA DE ARTICULOS DE LIMPIEZA E HIGIENE, CORRESPONDIENTE AL CUARTO TRIMESTRE DEL 2022, PARA USO DE LA ONAPI</t>
  </si>
  <si>
    <t>F21795</t>
  </si>
  <si>
    <t xml:space="preserve">SIMPAPEL, S.R.L. </t>
  </si>
  <si>
    <t>COMPRA DE TONERES PARA IMPRESORAS DE LA ONAPI, CORRESPONDIENTE AL CUARTO TRIMESTRE DEL 2022</t>
  </si>
  <si>
    <t>SERVICIO DE ELECTRICIDAD EN LA OFICINA REGIONAL NORTE, CORRESPONDIENTE AL MES DE ENERO DEL 2023</t>
  </si>
  <si>
    <t>SERVICIO DE ELECTRICIDAD EN LA OFICINA SAN FRANCISCO DE MACORIS, CORRESPONDIENTE AL MES DE ENERO DEL 2023</t>
  </si>
  <si>
    <t xml:space="preserve">DIPUGLIA PC OUTLET STORE, S.R.L. </t>
  </si>
  <si>
    <t>00009176</t>
  </si>
  <si>
    <t>ROTULACION STAND DE ONAPI, PARA LA FERIA DE INNOVACION Y EMPRENDIMIENTO DE PROINDUSTRIA CELEBRADA EN SANTIAGO DE LOS CABALLEROS</t>
  </si>
  <si>
    <t>DITA SERVICES, S.R.L.</t>
  </si>
  <si>
    <t>SERVICIO DE FUMIGACION PARA LA ONAPI CENTRAL Y LAS REGIONALES, CORRESPONDIENTE AL MES DE DICIEMBRE DEL 2022</t>
  </si>
  <si>
    <t>00000837</t>
  </si>
  <si>
    <t>00000922</t>
  </si>
  <si>
    <t>SERVICIO DE FUMIGACION PARA LA ONAPI CENTRAL Y LAS REGIONALES, CORRESPONDIENTE AL MES DE ENERO DEL 2023</t>
  </si>
  <si>
    <t>B-59</t>
  </si>
  <si>
    <t>SERVICIO DE ALQUILER Y MANTENIMIENTO LOCALES B1 Y B2 PLAZA COLONIAL, PARA ONAPI SAN FRANCISCO DE MACORIS, CORRESPONDIENTE AL MES DE DICIEMBRE DEL 2022</t>
  </si>
  <si>
    <t>PUBLICIDAD EN EL PROGRAMA TELEVISIVO ''VISION INTEGRAL'', CORRESPONDIENTE AL MES DE FEBRERO DEL 2023</t>
  </si>
  <si>
    <t>SERVICIO DE PUBLICIDAD EN EL PROGRAMA TELEVISIVO ''VISION INTEGRAL'' CORRESPONDIENTE AL MES DE ENERO DEL 2023</t>
  </si>
  <si>
    <t>SERVICIO DE ALMUERZO A COLABORADORES DE LA INSTITUCION, CORRESPONDIENTE A LA QUINCENA DEL 01 AL 15 DE DICIEMBRE DEL  2022</t>
  </si>
  <si>
    <t>PLAN COMPLEMENTARIO DE SEGURO DE SALUD DE LOS COLABORADORES DE LA ONAPI, CORRESPONDIENTE AL MES DE FEBRERO DEL 2023</t>
  </si>
  <si>
    <t>B1500009872</t>
  </si>
  <si>
    <t>B1500002530</t>
  </si>
  <si>
    <t>SERVICIO DE TELECOMUNICACIONES A ONAPI SAN FRANCISCO DE MACORIS (OSFM), CORRESPONDIENTE AL MES DE DICIEMBRE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</si>
</sst>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0;[Red]0"/>
  </numFmts>
  <fonts count="24" x14ac:knownFonts="1">
    <font>
      <sz val="11"/>
      <color theme="1"/>
      <name val="Calibri"/>
      <family val="2"/>
      <scheme val="minor"/>
    </font>
    <font>
      <b/>
      <sz val="18"/>
      <color theme="1"/>
      <name val="Calibri"/>
      <family val="2"/>
      <scheme val="minor"/>
    </font>
    <font>
      <sz val="18"/>
      <color theme="1"/>
      <name val="Calibri"/>
      <family val="2"/>
      <scheme val="minor"/>
    </font>
    <font>
      <b/>
      <sz val="18"/>
      <color rgb="FF000000"/>
      <name val="Segoe UI"/>
      <family val="2"/>
    </font>
    <font>
      <b/>
      <sz val="12"/>
      <color theme="1"/>
      <name val="Calibri"/>
      <family val="2"/>
      <scheme val="minor"/>
    </font>
    <font>
      <sz val="12"/>
      <color theme="1"/>
      <name val="Calibri"/>
      <family val="2"/>
      <scheme val="minor"/>
    </font>
    <font>
      <sz val="10"/>
      <color theme="1"/>
      <name val="Calibri"/>
      <family val="2"/>
      <scheme val="minor"/>
    </font>
    <font>
      <b/>
      <sz val="12"/>
      <color theme="1"/>
      <name val="Arial"/>
      <family val="2"/>
    </font>
    <font>
      <sz val="13"/>
      <color theme="1"/>
      <name val="Times New Roman"/>
      <family val="1"/>
    </font>
    <font>
      <b/>
      <sz val="13"/>
      <name val="Times New Roman"/>
      <family val="1"/>
    </font>
    <font>
      <b/>
      <sz val="12"/>
      <color theme="1"/>
      <name val="Times New Roman"/>
      <family val="1"/>
    </font>
    <font>
      <sz val="11"/>
      <color theme="1"/>
      <name val="Arial"/>
      <family val="2"/>
    </font>
    <font>
      <b/>
      <sz val="14"/>
      <color theme="1"/>
      <name val="Times New Roman"/>
      <family val="1"/>
    </font>
    <font>
      <b/>
      <sz val="13"/>
      <color theme="1"/>
      <name val="Arial"/>
      <family val="2"/>
    </font>
    <font>
      <b/>
      <sz val="14"/>
      <color theme="1"/>
      <name val="Arial"/>
      <family val="2"/>
    </font>
    <font>
      <sz val="11"/>
      <color theme="1"/>
      <name val="Times New Roman"/>
      <family val="1"/>
    </font>
    <font>
      <b/>
      <sz val="16"/>
      <color theme="1"/>
      <name val="Times New Roman"/>
      <family val="1"/>
    </font>
    <font>
      <b/>
      <sz val="28"/>
      <color theme="1"/>
      <name val="Times New Roman"/>
      <family val="1"/>
    </font>
    <font>
      <sz val="10"/>
      <name val="Times New Roman"/>
      <family val="1"/>
      <charset val="204"/>
    </font>
    <font>
      <b/>
      <sz val="14"/>
      <name val="Arial"/>
      <family val="2"/>
    </font>
    <font>
      <sz val="14"/>
      <color theme="1"/>
      <name val="Calibri"/>
      <family val="2"/>
      <scheme val="minor"/>
    </font>
    <font>
      <b/>
      <sz val="14"/>
      <name val="Times New Roman"/>
      <family val="1"/>
    </font>
    <font>
      <b/>
      <sz val="14"/>
      <color theme="1"/>
      <name val="Calibri"/>
      <family val="2"/>
      <scheme val="minor"/>
    </font>
    <font>
      <b/>
      <sz val="14"/>
      <color rgb="FF000000"/>
      <name val="Segoe UI"/>
      <family val="2"/>
    </font>
  </fonts>
  <fills count="4">
    <fill>
      <patternFill patternType="none"/>
    </fill>
    <fill>
      <patternFill patternType="gray125"/>
    </fill>
    <fill>
      <patternFill patternType="solid">
        <fgColor theme="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8" fillId="0" borderId="0" applyNumberFormat="0" applyFill="0" applyBorder="0" applyProtection="0">
      <alignment vertical="top" wrapText="1"/>
    </xf>
  </cellStyleXfs>
  <cellXfs count="86">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vertical="center" wrapText="1"/>
    </xf>
    <xf numFmtId="0" fontId="8" fillId="0" borderId="0" xfId="0" applyFont="1" applyFill="1"/>
    <xf numFmtId="0" fontId="2" fillId="0" borderId="0" xfId="0" applyFont="1" applyBorder="1"/>
    <xf numFmtId="0" fontId="8" fillId="0" borderId="0" xfId="0" applyFont="1" applyFill="1" applyBorder="1" applyAlignment="1">
      <alignment horizontal="center"/>
    </xf>
    <xf numFmtId="0" fontId="8" fillId="0" borderId="0" xfId="0" applyFont="1" applyFill="1" applyBorder="1"/>
    <xf numFmtId="39" fontId="2" fillId="0" borderId="0" xfId="0" applyNumberFormat="1" applyFont="1" applyBorder="1"/>
    <xf numFmtId="39" fontId="8" fillId="0" borderId="0" xfId="0" applyNumberFormat="1" applyFont="1" applyFill="1" applyBorder="1" applyAlignment="1">
      <alignment horizontal="center"/>
    </xf>
    <xf numFmtId="0" fontId="2" fillId="0" borderId="0" xfId="0" applyFont="1" applyFill="1"/>
    <xf numFmtId="0" fontId="9" fillId="2" borderId="0" xfId="0" applyFont="1" applyFill="1" applyBorder="1" applyAlignment="1">
      <alignment horizontal="center" vertical="top" wrapText="1"/>
    </xf>
    <xf numFmtId="0" fontId="0" fillId="0" borderId="0" xfId="0" applyFill="1" applyBorder="1" applyAlignment="1">
      <alignment horizontal="left" vertical="top"/>
    </xf>
    <xf numFmtId="0" fontId="19" fillId="0" borderId="0" xfId="1" applyFont="1" applyFill="1" applyBorder="1" applyAlignment="1"/>
    <xf numFmtId="0" fontId="20" fillId="0" borderId="0" xfId="0" applyFont="1" applyFill="1" applyBorder="1" applyAlignment="1">
      <alignment horizontal="left" vertical="top"/>
    </xf>
    <xf numFmtId="14" fontId="20" fillId="0" borderId="0" xfId="0" applyNumberFormat="1" applyFont="1" applyFill="1" applyBorder="1" applyAlignment="1">
      <alignment horizontal="center"/>
    </xf>
    <xf numFmtId="14" fontId="22" fillId="0" borderId="0" xfId="0" applyNumberFormat="1" applyFont="1" applyFill="1" applyBorder="1" applyAlignment="1">
      <alignment horizontal="center"/>
    </xf>
    <xf numFmtId="0" fontId="22" fillId="0" borderId="0" xfId="0" applyFont="1" applyFill="1"/>
    <xf numFmtId="0" fontId="23" fillId="0" borderId="0" xfId="0" applyFont="1" applyFill="1" applyAlignment="1">
      <alignment horizontal="left" vertical="center" wrapText="1" indent="2"/>
    </xf>
    <xf numFmtId="0" fontId="23" fillId="0" borderId="0" xfId="0" applyFont="1" applyFill="1" applyAlignment="1">
      <alignment vertical="center" wrapText="1"/>
    </xf>
    <xf numFmtId="0" fontId="22" fillId="0"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xf numFmtId="0" fontId="11" fillId="0" borderId="1" xfId="0" applyFont="1" applyFill="1" applyBorder="1" applyAlignment="1">
      <alignment horizontal="center" wrapText="1"/>
    </xf>
    <xf numFmtId="0" fontId="11" fillId="0" borderId="1" xfId="0" applyFont="1" applyFill="1" applyBorder="1" applyAlignment="1">
      <alignment horizontal="left" wrapText="1"/>
    </xf>
    <xf numFmtId="0" fontId="11" fillId="0" borderId="1" xfId="0" applyFont="1" applyFill="1" applyBorder="1"/>
    <xf numFmtId="0" fontId="11" fillId="0" borderId="1" xfId="0" applyFont="1" applyFill="1" applyBorder="1" applyAlignment="1">
      <alignment wrapText="1"/>
    </xf>
    <xf numFmtId="164" fontId="11" fillId="0" borderId="1" xfId="0" applyNumberFormat="1" applyFont="1" applyFill="1" applyBorder="1" applyAlignment="1">
      <alignment wrapText="1"/>
    </xf>
    <xf numFmtId="164" fontId="11" fillId="0" borderId="0" xfId="0" applyNumberFormat="1" applyFont="1" applyFill="1" applyBorder="1" applyAlignment="1">
      <alignment wrapText="1"/>
    </xf>
    <xf numFmtId="39" fontId="15" fillId="0" borderId="0" xfId="0" applyNumberFormat="1"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wrapText="1"/>
    </xf>
    <xf numFmtId="0" fontId="11" fillId="0" borderId="1" xfId="0" applyFont="1" applyFill="1" applyBorder="1" applyAlignment="1">
      <alignment horizontal="left"/>
    </xf>
    <xf numFmtId="164" fontId="11" fillId="0" borderId="1" xfId="0" applyNumberFormat="1" applyFont="1" applyFill="1" applyBorder="1" applyAlignment="1">
      <alignment horizontal="right" wrapText="1"/>
    </xf>
    <xf numFmtId="0" fontId="15" fillId="0" borderId="0" xfId="0" applyFont="1" applyFill="1"/>
    <xf numFmtId="14" fontId="11" fillId="0" borderId="1" xfId="0" applyNumberFormat="1" applyFont="1" applyFill="1" applyBorder="1" applyAlignment="1">
      <alignment horizontal="left" wrapText="1"/>
    </xf>
    <xf numFmtId="49" fontId="11" fillId="0" borderId="1" xfId="0" applyNumberFormat="1"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Fill="1" applyBorder="1"/>
    <xf numFmtId="164" fontId="12" fillId="0" borderId="0" xfId="0" applyNumberFormat="1" applyFont="1" applyFill="1" applyBorder="1"/>
    <xf numFmtId="39" fontId="10" fillId="0" borderId="0" xfId="0" applyNumberFormat="1" applyFont="1" applyFill="1" applyBorder="1"/>
    <xf numFmtId="0" fontId="10" fillId="0" borderId="0" xfId="0" applyFont="1" applyFill="1" applyBorder="1"/>
    <xf numFmtId="0" fontId="10" fillId="0" borderId="0" xfId="0" applyFont="1" applyFill="1"/>
    <xf numFmtId="0" fontId="2" fillId="0" borderId="0" xfId="0" applyFont="1" applyFill="1" applyBorder="1"/>
    <xf numFmtId="39" fontId="2" fillId="0" borderId="0" xfId="0" applyNumberFormat="1" applyFont="1" applyFill="1" applyBorder="1"/>
    <xf numFmtId="0" fontId="6" fillId="0" borderId="0" xfId="0" applyFont="1" applyFill="1"/>
    <xf numFmtId="0" fontId="5" fillId="0" borderId="0" xfId="0" applyFont="1" applyFill="1"/>
    <xf numFmtId="14" fontId="6" fillId="0" borderId="0" xfId="0" applyNumberFormat="1" applyFont="1" applyFill="1" applyBorder="1" applyAlignment="1">
      <alignment horizontal="center"/>
    </xf>
    <xf numFmtId="164" fontId="6" fillId="0" borderId="0" xfId="0" applyNumberFormat="1" applyFont="1" applyFill="1"/>
    <xf numFmtId="0" fontId="14" fillId="0" borderId="0" xfId="0" applyFont="1" applyFill="1"/>
    <xf numFmtId="0" fontId="4" fillId="0" borderId="0" xfId="0" applyFont="1" applyFill="1"/>
    <xf numFmtId="14" fontId="4" fillId="0" borderId="0" xfId="0" applyNumberFormat="1" applyFont="1" applyFill="1" applyBorder="1" applyAlignment="1">
      <alignment horizontal="center"/>
    </xf>
    <xf numFmtId="0" fontId="7" fillId="0" borderId="0" xfId="0" applyFont="1" applyFill="1"/>
    <xf numFmtId="0" fontId="13" fillId="0" borderId="0" xfId="0" applyFont="1" applyFill="1"/>
    <xf numFmtId="0" fontId="1" fillId="0" borderId="0" xfId="0" applyFont="1" applyFill="1"/>
    <xf numFmtId="0" fontId="1" fillId="0" borderId="0" xfId="0" applyFont="1" applyFill="1" applyBorder="1"/>
    <xf numFmtId="39" fontId="1" fillId="0" borderId="0" xfId="0" applyNumberFormat="1" applyFont="1" applyFill="1" applyBorder="1"/>
    <xf numFmtId="0" fontId="3" fillId="0" borderId="0" xfId="0" applyFont="1" applyFill="1" applyAlignment="1">
      <alignment horizontal="left" vertical="center" wrapText="1" indent="2"/>
    </xf>
    <xf numFmtId="0" fontId="3"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wrapText="1"/>
    </xf>
    <xf numFmtId="49" fontId="11" fillId="0" borderId="1" xfId="0" applyNumberFormat="1" applyFont="1" applyFill="1" applyBorder="1" applyAlignment="1">
      <alignment horizontal="center"/>
    </xf>
    <xf numFmtId="166" fontId="11" fillId="0" borderId="1" xfId="0" applyNumberFormat="1" applyFont="1" applyFill="1" applyBorder="1" applyAlignment="1">
      <alignment horizontal="center"/>
    </xf>
    <xf numFmtId="164" fontId="11" fillId="0" borderId="2" xfId="0" applyNumberFormat="1" applyFont="1" applyFill="1" applyBorder="1" applyAlignment="1">
      <alignment wrapText="1"/>
    </xf>
    <xf numFmtId="39" fontId="15" fillId="0" borderId="2" xfId="0" applyNumberFormat="1" applyFont="1" applyFill="1" applyBorder="1" applyAlignment="1">
      <alignment horizontal="center"/>
    </xf>
    <xf numFmtId="0" fontId="0" fillId="0" borderId="2" xfId="0" applyFont="1" applyFill="1" applyBorder="1" applyAlignment="1">
      <alignment wrapText="1"/>
    </xf>
    <xf numFmtId="39" fontId="15" fillId="0" borderId="3" xfId="0" applyNumberFormat="1" applyFont="1" applyFill="1" applyBorder="1" applyAlignment="1">
      <alignment horizont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9" fontId="9" fillId="3" borderId="1" xfId="0" applyNumberFormat="1" applyFont="1" applyFill="1" applyBorder="1" applyAlignment="1">
      <alignment horizontal="center" vertical="top"/>
    </xf>
    <xf numFmtId="165" fontId="10" fillId="3" borderId="4" xfId="0" applyNumberFormat="1" applyFont="1" applyFill="1" applyBorder="1" applyAlignment="1">
      <alignment horizontal="left"/>
    </xf>
    <xf numFmtId="0" fontId="10" fillId="3" borderId="5" xfId="0" applyFont="1" applyFill="1" applyBorder="1" applyAlignment="1">
      <alignment horizontal="left"/>
    </xf>
    <xf numFmtId="0" fontId="10" fillId="3" borderId="6" xfId="0" applyFont="1" applyFill="1" applyBorder="1" applyAlignment="1">
      <alignment horizontal="left"/>
    </xf>
    <xf numFmtId="14" fontId="12" fillId="3" borderId="6" xfId="0" applyNumberFormat="1" applyFont="1" applyFill="1" applyBorder="1" applyAlignment="1">
      <alignment horizontal="left" vertical="center"/>
    </xf>
    <xf numFmtId="14" fontId="10" fillId="3" borderId="6" xfId="0" applyNumberFormat="1" applyFont="1" applyFill="1" applyBorder="1" applyAlignment="1">
      <alignment horizontal="center" vertical="center"/>
    </xf>
    <xf numFmtId="14" fontId="12" fillId="3" borderId="7" xfId="0" applyNumberFormat="1" applyFont="1" applyFill="1" applyBorder="1" applyAlignment="1">
      <alignment horizontal="center" vertical="center"/>
    </xf>
    <xf numFmtId="14" fontId="10" fillId="3" borderId="7" xfId="0" applyNumberFormat="1" applyFont="1" applyFill="1" applyBorder="1" applyAlignment="1">
      <alignment horizontal="center" vertical="center"/>
    </xf>
    <xf numFmtId="164" fontId="12" fillId="3" borderId="8" xfId="0" applyNumberFormat="1" applyFont="1" applyFill="1" applyBorder="1" applyAlignment="1">
      <alignment vertical="center"/>
    </xf>
    <xf numFmtId="0" fontId="17" fillId="0" borderId="0"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horizontal="center"/>
    </xf>
    <xf numFmtId="165" fontId="11" fillId="0" borderId="1" xfId="0" applyNumberFormat="1" applyFont="1" applyFill="1" applyBorder="1" applyAlignment="1">
      <alignment horizontal="left"/>
    </xf>
    <xf numFmtId="0" fontId="17" fillId="0" borderId="0" xfId="0" applyFont="1"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267607</xdr:rowOff>
    </xdr:from>
    <xdr:ext cx="4615150" cy="1768929"/>
    <xdr:pic>
      <xdr:nvPicPr>
        <xdr:cNvPr id="5" name="4 Imagen" descr="C:\Users\a.pepin\Desktop\Documentos antiguos\Documentos recientes\LOGO ONAPI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7607"/>
          <a:ext cx="4615150" cy="1768929"/>
        </a:xfrm>
        <a:prstGeom prst="rect">
          <a:avLst/>
        </a:prstGeom>
        <a:noFill/>
        <a:ln>
          <a:noFill/>
        </a:ln>
      </xdr:spPr>
    </xdr:pic>
    <xdr:clientData/>
  </xdr:oneCellAnchor>
  <xdr:oneCellAnchor>
    <xdr:from>
      <xdr:col>5</xdr:col>
      <xdr:colOff>816428</xdr:colOff>
      <xdr:row>0</xdr:row>
      <xdr:rowOff>244929</xdr:rowOff>
    </xdr:from>
    <xdr:ext cx="4667250" cy="1823354"/>
    <xdr:pic>
      <xdr:nvPicPr>
        <xdr:cNvPr id="6" name="5 Imagen" descr="https://gabinetesocial.gob.do/wp-content/uploads/2020/08/Logo-presidenci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76714" y="244929"/>
          <a:ext cx="4667250" cy="182335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230"/>
  <sheetViews>
    <sheetView tabSelected="1" zoomScale="90" zoomScaleNormal="90" zoomScaleSheetLayoutView="70" workbookViewId="0"/>
  </sheetViews>
  <sheetFormatPr baseColWidth="10" defaultRowHeight="23.25" x14ac:dyDescent="0.35"/>
  <cols>
    <col min="1" max="1" width="15.7109375" style="1" customWidth="1"/>
    <col min="2" max="2" width="23.7109375" style="1" customWidth="1"/>
    <col min="3" max="3" width="15" style="1" customWidth="1"/>
    <col min="4" max="4" width="53" style="1" customWidth="1"/>
    <col min="5" max="5" width="56.140625" style="1" customWidth="1"/>
    <col min="6" max="6" width="21.42578125" style="22" customWidth="1"/>
    <col min="7" max="7" width="18.7109375" style="1" hidden="1" customWidth="1"/>
    <col min="8" max="8" width="17.5703125" style="1" hidden="1" customWidth="1"/>
    <col min="9" max="9" width="16.42578125" style="1" hidden="1" customWidth="1"/>
    <col min="10" max="10" width="17.85546875" style="1" hidden="1" customWidth="1"/>
    <col min="11" max="11" width="19.7109375" style="1" customWidth="1"/>
    <col min="12" max="12" width="17.140625" style="1" customWidth="1"/>
    <col min="13" max="13" width="19.28515625" style="1" customWidth="1"/>
    <col min="14" max="14" width="22.140625" style="5" hidden="1" customWidth="1"/>
    <col min="15" max="15" width="18.42578125" style="8" customWidth="1"/>
    <col min="16" max="16" width="21.140625" style="5" customWidth="1"/>
    <col min="17" max="52" width="11.42578125" style="5"/>
    <col min="53" max="16384" width="11.42578125" style="1"/>
  </cols>
  <sheetData>
    <row r="1" spans="1:349" s="12" customFormat="1" x14ac:dyDescent="0.35">
      <c r="C1" s="1"/>
      <c r="D1" s="1"/>
      <c r="E1" s="10"/>
      <c r="F1" s="14"/>
    </row>
    <row r="2" spans="1:349" s="12" customFormat="1" x14ac:dyDescent="0.35">
      <c r="C2" s="1"/>
      <c r="D2" s="1"/>
      <c r="E2" s="10"/>
      <c r="F2" s="14"/>
    </row>
    <row r="3" spans="1:349" s="12" customFormat="1" x14ac:dyDescent="0.35">
      <c r="C3" s="1"/>
      <c r="D3" s="1"/>
      <c r="E3" s="17"/>
      <c r="F3" s="14"/>
    </row>
    <row r="4" spans="1:349" s="12" customFormat="1" x14ac:dyDescent="0.35">
      <c r="C4" s="1"/>
      <c r="D4" s="1"/>
      <c r="E4" s="10"/>
      <c r="F4" s="14"/>
    </row>
    <row r="5" spans="1:349" s="12" customFormat="1" x14ac:dyDescent="0.35">
      <c r="C5" s="1"/>
      <c r="D5" s="1"/>
      <c r="E5" s="10"/>
      <c r="F5" s="14"/>
    </row>
    <row r="6" spans="1:349" s="12" customFormat="1" x14ac:dyDescent="0.35">
      <c r="C6" s="1"/>
      <c r="D6" s="1"/>
      <c r="E6" s="10"/>
      <c r="F6" s="14"/>
    </row>
    <row r="7" spans="1:349" s="12" customFormat="1" x14ac:dyDescent="0.35">
      <c r="C7" s="1"/>
      <c r="D7" s="1"/>
      <c r="E7" s="10"/>
      <c r="F7" s="14"/>
    </row>
    <row r="8" spans="1:349" s="12" customFormat="1" ht="25.5" customHeight="1" x14ac:dyDescent="0.25">
      <c r="C8" s="13"/>
      <c r="D8" s="13"/>
      <c r="F8" s="14"/>
    </row>
    <row r="9" spans="1:349" s="12" customFormat="1" ht="33" customHeight="1" x14ac:dyDescent="0.45">
      <c r="A9" s="81" t="s">
        <v>20</v>
      </c>
      <c r="B9" s="81"/>
      <c r="C9" s="81"/>
      <c r="D9" s="81"/>
      <c r="E9" s="81"/>
      <c r="F9" s="81"/>
      <c r="G9" s="81"/>
      <c r="H9" s="81"/>
      <c r="I9" s="81"/>
      <c r="J9" s="81"/>
      <c r="K9" s="81"/>
      <c r="L9" s="81"/>
      <c r="M9" s="81"/>
      <c r="N9" s="85"/>
    </row>
    <row r="10" spans="1:349" s="12" customFormat="1" ht="24" customHeight="1" x14ac:dyDescent="0.3">
      <c r="A10" s="82" t="s">
        <v>19</v>
      </c>
      <c r="B10" s="82"/>
      <c r="C10" s="82"/>
      <c r="D10" s="82"/>
      <c r="E10" s="82"/>
      <c r="F10" s="82"/>
      <c r="G10" s="82"/>
      <c r="H10" s="82"/>
      <c r="I10" s="82"/>
      <c r="J10" s="82"/>
      <c r="K10" s="82"/>
      <c r="L10" s="82"/>
      <c r="M10" s="82"/>
      <c r="N10" s="82"/>
    </row>
    <row r="11" spans="1:349" ht="21.75" customHeight="1" x14ac:dyDescent="0.35">
      <c r="A11" s="83" t="s">
        <v>18</v>
      </c>
      <c r="B11" s="83"/>
      <c r="C11" s="83"/>
      <c r="D11" s="83"/>
      <c r="E11" s="83"/>
      <c r="F11" s="83"/>
      <c r="G11" s="83"/>
      <c r="H11" s="83"/>
      <c r="I11" s="83"/>
      <c r="J11" s="83"/>
      <c r="K11" s="83"/>
      <c r="L11" s="83"/>
      <c r="M11" s="83"/>
    </row>
    <row r="12" spans="1:349" ht="24.75" customHeight="1" x14ac:dyDescent="0.35">
      <c r="A12" s="83" t="s">
        <v>21</v>
      </c>
      <c r="B12" s="83"/>
      <c r="C12" s="83"/>
      <c r="D12" s="83"/>
      <c r="E12" s="83"/>
      <c r="F12" s="83"/>
      <c r="G12" s="83"/>
      <c r="H12" s="83"/>
      <c r="I12" s="83"/>
      <c r="J12" s="83"/>
      <c r="K12" s="83"/>
      <c r="L12" s="83"/>
      <c r="M12" s="83"/>
    </row>
    <row r="13" spans="1:349" s="4" customFormat="1" ht="54" customHeight="1" x14ac:dyDescent="0.25">
      <c r="A13" s="68" t="s">
        <v>1</v>
      </c>
      <c r="B13" s="68" t="s">
        <v>3</v>
      </c>
      <c r="C13" s="68" t="s">
        <v>10</v>
      </c>
      <c r="D13" s="68" t="s">
        <v>0</v>
      </c>
      <c r="E13" s="69" t="s">
        <v>2</v>
      </c>
      <c r="F13" s="70" t="s">
        <v>11</v>
      </c>
      <c r="G13" s="71">
        <v>0.05</v>
      </c>
      <c r="H13" s="72">
        <v>0.18</v>
      </c>
      <c r="I13" s="72">
        <v>0.27</v>
      </c>
      <c r="J13" s="72" t="s">
        <v>13</v>
      </c>
      <c r="K13" s="68" t="s">
        <v>16</v>
      </c>
      <c r="L13" s="68" t="s">
        <v>15</v>
      </c>
      <c r="M13" s="68" t="s">
        <v>17</v>
      </c>
      <c r="N13" s="11" t="s">
        <v>14</v>
      </c>
      <c r="O13" s="9"/>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1:349" s="34" customFormat="1" ht="66.75" customHeight="1" x14ac:dyDescent="0.25">
      <c r="A14" s="84">
        <v>44917</v>
      </c>
      <c r="B14" s="36" t="s">
        <v>182</v>
      </c>
      <c r="C14" s="24" t="s">
        <v>25</v>
      </c>
      <c r="D14" s="32" t="s">
        <v>183</v>
      </c>
      <c r="E14" s="24" t="s">
        <v>185</v>
      </c>
      <c r="F14" s="62" t="s">
        <v>22</v>
      </c>
      <c r="G14" s="24"/>
      <c r="H14" s="24"/>
      <c r="I14" s="24"/>
      <c r="J14" s="24"/>
      <c r="K14" s="33">
        <v>95000.01</v>
      </c>
      <c r="L14" s="33">
        <v>8372.89</v>
      </c>
      <c r="M14" s="33">
        <f>K14-L14</f>
        <v>86627.12</v>
      </c>
      <c r="N14" s="28">
        <f t="shared" ref="N14:N81" si="0">+K14-M14</f>
        <v>8372.89</v>
      </c>
      <c r="O14" s="29"/>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row>
    <row r="15" spans="1:349" s="34" customFormat="1" ht="49.5" customHeight="1" x14ac:dyDescent="0.25">
      <c r="A15" s="84">
        <v>44915</v>
      </c>
      <c r="B15" s="23">
        <v>13194</v>
      </c>
      <c r="C15" s="24" t="s">
        <v>26</v>
      </c>
      <c r="D15" s="32" t="s">
        <v>184</v>
      </c>
      <c r="E15" s="24" t="s">
        <v>291</v>
      </c>
      <c r="F15" s="62" t="s">
        <v>23</v>
      </c>
      <c r="G15" s="24"/>
      <c r="H15" s="24"/>
      <c r="I15" s="24"/>
      <c r="J15" s="24"/>
      <c r="K15" s="33">
        <v>634001.93999999994</v>
      </c>
      <c r="L15" s="33">
        <v>26864.49</v>
      </c>
      <c r="M15" s="33">
        <f>K15-L15</f>
        <v>607137.44999999995</v>
      </c>
      <c r="N15" s="28"/>
      <c r="O15" s="29"/>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row>
    <row r="16" spans="1:349" s="31" customFormat="1" ht="34.5" customHeight="1" x14ac:dyDescent="0.25">
      <c r="A16" s="84">
        <v>44910</v>
      </c>
      <c r="B16" s="23" t="s">
        <v>186</v>
      </c>
      <c r="C16" s="35" t="s">
        <v>187</v>
      </c>
      <c r="D16" s="32" t="s">
        <v>188</v>
      </c>
      <c r="E16" s="24" t="s">
        <v>83</v>
      </c>
      <c r="F16" s="63" t="s">
        <v>24</v>
      </c>
      <c r="G16" s="24"/>
      <c r="H16" s="24"/>
      <c r="I16" s="24"/>
      <c r="J16" s="24"/>
      <c r="K16" s="33">
        <v>320200</v>
      </c>
      <c r="L16" s="33">
        <v>1316.38</v>
      </c>
      <c r="M16" s="33">
        <f t="shared" ref="M16:M81" si="1">K16-L16</f>
        <v>318883.62</v>
      </c>
      <c r="N16" s="28">
        <f t="shared" si="0"/>
        <v>1316.3800000000047</v>
      </c>
      <c r="O16" s="29"/>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row>
    <row r="17" spans="1:52" s="31" customFormat="1" ht="50.25" customHeight="1" x14ac:dyDescent="0.25">
      <c r="A17" s="84">
        <v>44896</v>
      </c>
      <c r="B17" s="23" t="s">
        <v>131</v>
      </c>
      <c r="C17" s="35" t="s">
        <v>39</v>
      </c>
      <c r="D17" s="32" t="s">
        <v>40</v>
      </c>
      <c r="E17" s="24" t="s">
        <v>189</v>
      </c>
      <c r="F17" s="63" t="s">
        <v>27</v>
      </c>
      <c r="G17" s="24"/>
      <c r="H17" s="24"/>
      <c r="I17" s="24"/>
      <c r="J17" s="24"/>
      <c r="K17" s="33">
        <v>10120</v>
      </c>
      <c r="L17" s="33">
        <v>0</v>
      </c>
      <c r="M17" s="33">
        <f t="shared" si="1"/>
        <v>10120</v>
      </c>
      <c r="N17" s="28"/>
      <c r="O17" s="29"/>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row>
    <row r="18" spans="1:52" s="31" customFormat="1" ht="60" customHeight="1" x14ac:dyDescent="0.25">
      <c r="A18" s="84">
        <v>44926</v>
      </c>
      <c r="B18" s="23" t="s">
        <v>131</v>
      </c>
      <c r="C18" s="24" t="s">
        <v>41</v>
      </c>
      <c r="D18" s="32" t="s">
        <v>190</v>
      </c>
      <c r="E18" s="24" t="s">
        <v>191</v>
      </c>
      <c r="F18" s="63" t="s">
        <v>28</v>
      </c>
      <c r="G18" s="26"/>
      <c r="H18" s="26"/>
      <c r="I18" s="26"/>
      <c r="J18" s="26"/>
      <c r="K18" s="27">
        <v>473300.97</v>
      </c>
      <c r="L18" s="27">
        <v>23665.05</v>
      </c>
      <c r="M18" s="33">
        <f t="shared" si="1"/>
        <v>449635.92</v>
      </c>
      <c r="N18" s="28">
        <f t="shared" si="0"/>
        <v>23665.049999999988</v>
      </c>
      <c r="O18" s="29"/>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row>
    <row r="19" spans="1:52" s="31" customFormat="1" ht="49.5" customHeight="1" x14ac:dyDescent="0.25">
      <c r="A19" s="84">
        <v>44927</v>
      </c>
      <c r="B19" s="36" t="s">
        <v>132</v>
      </c>
      <c r="C19" s="24" t="s">
        <v>42</v>
      </c>
      <c r="D19" s="32" t="s">
        <v>192</v>
      </c>
      <c r="E19" s="24" t="s">
        <v>193</v>
      </c>
      <c r="F19" s="62" t="s">
        <v>29</v>
      </c>
      <c r="G19" s="26"/>
      <c r="H19" s="26"/>
      <c r="I19" s="26"/>
      <c r="J19" s="26"/>
      <c r="K19" s="27">
        <v>96991.01</v>
      </c>
      <c r="L19" s="27">
        <v>4849.5600000000004</v>
      </c>
      <c r="M19" s="33">
        <f t="shared" si="1"/>
        <v>92141.45</v>
      </c>
      <c r="N19" s="28">
        <f t="shared" si="0"/>
        <v>4849.5599999999977</v>
      </c>
      <c r="O19" s="29"/>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row>
    <row r="20" spans="1:52" s="31" customFormat="1" ht="48.75" customHeight="1" x14ac:dyDescent="0.25">
      <c r="A20" s="84">
        <v>44927</v>
      </c>
      <c r="B20" s="36" t="s">
        <v>133</v>
      </c>
      <c r="C20" s="24" t="s">
        <v>43</v>
      </c>
      <c r="D20" s="32" t="s">
        <v>192</v>
      </c>
      <c r="E20" s="24" t="s">
        <v>194</v>
      </c>
      <c r="F20" s="63" t="s">
        <v>30</v>
      </c>
      <c r="G20" s="24"/>
      <c r="H20" s="24"/>
      <c r="I20" s="24"/>
      <c r="J20" s="24"/>
      <c r="K20" s="33">
        <v>6502.27</v>
      </c>
      <c r="L20" s="33">
        <v>325.12</v>
      </c>
      <c r="M20" s="33">
        <f t="shared" si="1"/>
        <v>6177.1500000000005</v>
      </c>
      <c r="N20" s="28">
        <f t="shared" si="0"/>
        <v>325.11999999999989</v>
      </c>
      <c r="O20" s="29"/>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row>
    <row r="21" spans="1:52" s="31" customFormat="1" ht="52.5" customHeight="1" x14ac:dyDescent="0.25">
      <c r="A21" s="84">
        <v>44931</v>
      </c>
      <c r="B21" s="23" t="s">
        <v>131</v>
      </c>
      <c r="C21" s="24" t="s">
        <v>44</v>
      </c>
      <c r="D21" s="24" t="s">
        <v>195</v>
      </c>
      <c r="E21" s="24" t="s">
        <v>196</v>
      </c>
      <c r="F21" s="63" t="s">
        <v>31</v>
      </c>
      <c r="G21" s="24"/>
      <c r="H21" s="24"/>
      <c r="I21" s="24"/>
      <c r="J21" s="24"/>
      <c r="K21" s="33">
        <v>137529.41</v>
      </c>
      <c r="L21" s="33">
        <v>5318.89</v>
      </c>
      <c r="M21" s="33">
        <f t="shared" si="1"/>
        <v>132210.51999999999</v>
      </c>
      <c r="N21" s="28">
        <f t="shared" si="0"/>
        <v>5318.890000000014</v>
      </c>
      <c r="O21" s="29"/>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row>
    <row r="22" spans="1:52" s="31" customFormat="1" ht="48" customHeight="1" x14ac:dyDescent="0.25">
      <c r="A22" s="84">
        <v>44931</v>
      </c>
      <c r="B22" s="23" t="s">
        <v>131</v>
      </c>
      <c r="C22" s="24" t="s">
        <v>45</v>
      </c>
      <c r="D22" s="24" t="s">
        <v>195</v>
      </c>
      <c r="E22" s="24" t="s">
        <v>197</v>
      </c>
      <c r="F22" s="63" t="s">
        <v>32</v>
      </c>
      <c r="G22" s="26"/>
      <c r="H22" s="26"/>
      <c r="I22" s="26"/>
      <c r="J22" s="26"/>
      <c r="K22" s="27">
        <v>37034.449999999997</v>
      </c>
      <c r="L22" s="27">
        <v>1432.18</v>
      </c>
      <c r="M22" s="33">
        <f t="shared" si="1"/>
        <v>35602.269999999997</v>
      </c>
      <c r="N22" s="28">
        <f t="shared" si="0"/>
        <v>1432.1800000000003</v>
      </c>
      <c r="O22" s="29"/>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row>
    <row r="23" spans="1:52" s="31" customFormat="1" ht="63" customHeight="1" x14ac:dyDescent="0.25">
      <c r="A23" s="84">
        <v>44545</v>
      </c>
      <c r="B23" s="23" t="s">
        <v>131</v>
      </c>
      <c r="C23" s="24" t="s">
        <v>46</v>
      </c>
      <c r="D23" s="24" t="s">
        <v>198</v>
      </c>
      <c r="E23" s="24" t="s">
        <v>199</v>
      </c>
      <c r="F23" s="63" t="s">
        <v>33</v>
      </c>
      <c r="G23" s="24"/>
      <c r="H23" s="24"/>
      <c r="I23" s="24"/>
      <c r="J23" s="24"/>
      <c r="K23" s="33">
        <v>122623.38</v>
      </c>
      <c r="L23" s="33">
        <v>5285.5</v>
      </c>
      <c r="M23" s="33">
        <f t="shared" si="1"/>
        <v>117337.88</v>
      </c>
      <c r="N23" s="28">
        <f t="shared" si="0"/>
        <v>5285.5</v>
      </c>
      <c r="O23" s="29"/>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52" s="31" customFormat="1" ht="78" customHeight="1" x14ac:dyDescent="0.25">
      <c r="A24" s="84">
        <v>44943</v>
      </c>
      <c r="B24" s="23" t="s">
        <v>131</v>
      </c>
      <c r="C24" s="24" t="s">
        <v>47</v>
      </c>
      <c r="D24" s="24" t="s">
        <v>48</v>
      </c>
      <c r="E24" s="24" t="s">
        <v>200</v>
      </c>
      <c r="F24" s="63" t="s">
        <v>34</v>
      </c>
      <c r="G24" s="24"/>
      <c r="H24" s="24"/>
      <c r="I24" s="24"/>
      <c r="J24" s="24"/>
      <c r="K24" s="33">
        <v>130421.06</v>
      </c>
      <c r="L24" s="33">
        <v>25421.06</v>
      </c>
      <c r="M24" s="33">
        <f t="shared" si="1"/>
        <v>105000</v>
      </c>
      <c r="N24" s="28">
        <f t="shared" si="0"/>
        <v>25421.059999999998</v>
      </c>
      <c r="O24" s="29"/>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row>
    <row r="25" spans="1:52" s="31" customFormat="1" ht="63" customHeight="1" x14ac:dyDescent="0.25">
      <c r="A25" s="84">
        <v>44932</v>
      </c>
      <c r="B25" s="23">
        <v>13304</v>
      </c>
      <c r="C25" s="24" t="s">
        <v>49</v>
      </c>
      <c r="D25" s="24" t="s">
        <v>184</v>
      </c>
      <c r="E25" s="24" t="s">
        <v>201</v>
      </c>
      <c r="F25" s="63" t="s">
        <v>35</v>
      </c>
      <c r="G25" s="26"/>
      <c r="H25" s="26"/>
      <c r="I25" s="26"/>
      <c r="J25" s="26"/>
      <c r="K25" s="27">
        <v>503878.34</v>
      </c>
      <c r="L25" s="27">
        <v>21350.78</v>
      </c>
      <c r="M25" s="33">
        <f t="shared" si="1"/>
        <v>482527.56000000006</v>
      </c>
      <c r="N25" s="28">
        <f t="shared" si="0"/>
        <v>21350.77999999997</v>
      </c>
      <c r="O25" s="29"/>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1:52" s="31" customFormat="1" ht="73.5" customHeight="1" x14ac:dyDescent="0.25">
      <c r="A26" s="84">
        <v>44910</v>
      </c>
      <c r="B26" s="23" t="s">
        <v>131</v>
      </c>
      <c r="C26" s="24" t="s">
        <v>50</v>
      </c>
      <c r="D26" s="24" t="s">
        <v>51</v>
      </c>
      <c r="E26" s="24" t="s">
        <v>202</v>
      </c>
      <c r="F26" s="63" t="s">
        <v>36</v>
      </c>
      <c r="G26" s="26"/>
      <c r="H26" s="26"/>
      <c r="I26" s="26"/>
      <c r="J26" s="26"/>
      <c r="K26" s="27">
        <v>47200</v>
      </c>
      <c r="L26" s="27">
        <v>9200</v>
      </c>
      <c r="M26" s="33">
        <f t="shared" si="1"/>
        <v>38000</v>
      </c>
      <c r="N26" s="28">
        <f t="shared" si="0"/>
        <v>9200</v>
      </c>
      <c r="O26" s="29"/>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52" s="31" customFormat="1" ht="108.75" customHeight="1" x14ac:dyDescent="0.25">
      <c r="A27" s="84">
        <v>44916</v>
      </c>
      <c r="B27" s="23" t="s">
        <v>131</v>
      </c>
      <c r="C27" s="24" t="s">
        <v>52</v>
      </c>
      <c r="D27" s="24" t="s">
        <v>53</v>
      </c>
      <c r="E27" s="24" t="s">
        <v>203</v>
      </c>
      <c r="F27" s="63" t="s">
        <v>37</v>
      </c>
      <c r="G27" s="26"/>
      <c r="H27" s="26"/>
      <c r="I27" s="26"/>
      <c r="J27" s="26"/>
      <c r="K27" s="27">
        <v>338761.22</v>
      </c>
      <c r="L27" s="27">
        <v>0</v>
      </c>
      <c r="M27" s="33">
        <f t="shared" si="1"/>
        <v>338761.22</v>
      </c>
      <c r="N27" s="28">
        <f t="shared" si="0"/>
        <v>0</v>
      </c>
      <c r="O27" s="29"/>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row>
    <row r="28" spans="1:52" s="31" customFormat="1" ht="52.5" customHeight="1" x14ac:dyDescent="0.25">
      <c r="A28" s="84">
        <v>44911</v>
      </c>
      <c r="B28" s="23" t="s">
        <v>131</v>
      </c>
      <c r="C28" s="24" t="s">
        <v>54</v>
      </c>
      <c r="D28" s="24" t="s">
        <v>204</v>
      </c>
      <c r="E28" s="24" t="s">
        <v>205</v>
      </c>
      <c r="F28" s="63" t="s">
        <v>38</v>
      </c>
      <c r="G28" s="26"/>
      <c r="H28" s="26"/>
      <c r="I28" s="26"/>
      <c r="J28" s="26"/>
      <c r="K28" s="27">
        <v>47200</v>
      </c>
      <c r="L28" s="27">
        <v>4160</v>
      </c>
      <c r="M28" s="33">
        <f t="shared" si="1"/>
        <v>43040</v>
      </c>
      <c r="N28" s="28">
        <f t="shared" si="0"/>
        <v>4160</v>
      </c>
      <c r="O28" s="29"/>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52" s="31" customFormat="1" ht="75" customHeight="1" x14ac:dyDescent="0.25">
      <c r="A29" s="84">
        <v>44774</v>
      </c>
      <c r="B29" s="36" t="s">
        <v>206</v>
      </c>
      <c r="C29" s="24" t="s">
        <v>55</v>
      </c>
      <c r="D29" s="24" t="s">
        <v>207</v>
      </c>
      <c r="E29" s="24" t="s">
        <v>208</v>
      </c>
      <c r="F29" s="63" t="s">
        <v>56</v>
      </c>
      <c r="G29" s="26"/>
      <c r="H29" s="26"/>
      <c r="I29" s="26"/>
      <c r="J29" s="26"/>
      <c r="K29" s="27">
        <v>28650.400000000001</v>
      </c>
      <c r="L29" s="27">
        <v>2525.12</v>
      </c>
      <c r="M29" s="33">
        <f t="shared" si="1"/>
        <v>26125.280000000002</v>
      </c>
      <c r="N29" s="28">
        <f t="shared" si="0"/>
        <v>2525.119999999999</v>
      </c>
      <c r="O29" s="29"/>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row>
    <row r="30" spans="1:52" s="31" customFormat="1" ht="60.75" customHeight="1" x14ac:dyDescent="0.25">
      <c r="A30" s="84">
        <v>44700</v>
      </c>
      <c r="B30" s="36" t="s">
        <v>131</v>
      </c>
      <c r="C30" s="24" t="s">
        <v>57</v>
      </c>
      <c r="D30" s="25" t="s">
        <v>209</v>
      </c>
      <c r="E30" s="26" t="s">
        <v>210</v>
      </c>
      <c r="F30" s="62" t="s">
        <v>58</v>
      </c>
      <c r="G30" s="26"/>
      <c r="H30" s="26"/>
      <c r="I30" s="26"/>
      <c r="J30" s="26"/>
      <c r="K30" s="27">
        <v>46114.38</v>
      </c>
      <c r="L30" s="27">
        <v>1954</v>
      </c>
      <c r="M30" s="33">
        <f t="shared" si="1"/>
        <v>44160.38</v>
      </c>
      <c r="N30" s="28">
        <f t="shared" si="0"/>
        <v>1954</v>
      </c>
      <c r="O30" s="29"/>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s="31" customFormat="1" ht="50.25" customHeight="1" x14ac:dyDescent="0.25">
      <c r="A31" s="84">
        <v>44949</v>
      </c>
      <c r="B31" s="36" t="s">
        <v>211</v>
      </c>
      <c r="C31" s="24" t="s">
        <v>59</v>
      </c>
      <c r="D31" s="25" t="s">
        <v>60</v>
      </c>
      <c r="E31" s="26" t="s">
        <v>292</v>
      </c>
      <c r="F31" s="63" t="s">
        <v>61</v>
      </c>
      <c r="G31" s="26"/>
      <c r="H31" s="26"/>
      <c r="I31" s="26"/>
      <c r="J31" s="26"/>
      <c r="K31" s="27">
        <v>276182.8</v>
      </c>
      <c r="L31" s="27">
        <v>0</v>
      </c>
      <c r="M31" s="33">
        <f t="shared" si="1"/>
        <v>276182.8</v>
      </c>
      <c r="N31" s="28">
        <f t="shared" si="0"/>
        <v>0</v>
      </c>
      <c r="O31" s="29"/>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row>
    <row r="32" spans="1:52" s="31" customFormat="1" ht="48.75" customHeight="1" x14ac:dyDescent="0.25">
      <c r="A32" s="84">
        <v>44908</v>
      </c>
      <c r="B32" s="23">
        <v>110</v>
      </c>
      <c r="C32" s="24" t="s">
        <v>70</v>
      </c>
      <c r="D32" s="25" t="s">
        <v>212</v>
      </c>
      <c r="E32" s="26" t="s">
        <v>213</v>
      </c>
      <c r="F32" s="63" t="s">
        <v>71</v>
      </c>
      <c r="G32" s="26"/>
      <c r="H32" s="26"/>
      <c r="I32" s="26"/>
      <c r="J32" s="26"/>
      <c r="K32" s="27">
        <v>59000</v>
      </c>
      <c r="L32" s="27">
        <v>5200</v>
      </c>
      <c r="M32" s="33">
        <f t="shared" ref="M32:M35" si="2">K32-L32</f>
        <v>53800</v>
      </c>
      <c r="N32" s="28">
        <f t="shared" ref="N32:N35" si="3">+K32-M32</f>
        <v>5200</v>
      </c>
      <c r="O32" s="29"/>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row>
    <row r="33" spans="1:52" s="31" customFormat="1" ht="47.25" customHeight="1" x14ac:dyDescent="0.25">
      <c r="A33" s="84">
        <v>44909</v>
      </c>
      <c r="B33" s="23" t="s">
        <v>168</v>
      </c>
      <c r="C33" s="24" t="s">
        <v>293</v>
      </c>
      <c r="D33" s="25" t="s">
        <v>214</v>
      </c>
      <c r="E33" s="26" t="s">
        <v>215</v>
      </c>
      <c r="F33" s="63" t="s">
        <v>72</v>
      </c>
      <c r="G33" s="26"/>
      <c r="H33" s="26"/>
      <c r="I33" s="26"/>
      <c r="J33" s="26"/>
      <c r="K33" s="27">
        <v>7045.32</v>
      </c>
      <c r="L33" s="27">
        <v>374.68</v>
      </c>
      <c r="M33" s="33">
        <f t="shared" si="2"/>
        <v>6670.6399999999994</v>
      </c>
      <c r="N33" s="28">
        <f t="shared" si="3"/>
        <v>374.68000000000029</v>
      </c>
      <c r="O33" s="29"/>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row>
    <row r="34" spans="1:52" s="31" customFormat="1" ht="47.25" customHeight="1" x14ac:dyDescent="0.25">
      <c r="A34" s="84">
        <v>44909</v>
      </c>
      <c r="B34" s="23">
        <v>2700422042</v>
      </c>
      <c r="C34" s="24" t="s">
        <v>73</v>
      </c>
      <c r="D34" s="25" t="s">
        <v>216</v>
      </c>
      <c r="E34" s="26" t="s">
        <v>217</v>
      </c>
      <c r="F34" s="63" t="s">
        <v>74</v>
      </c>
      <c r="G34" s="26"/>
      <c r="H34" s="26"/>
      <c r="I34" s="26"/>
      <c r="J34" s="26"/>
      <c r="K34" s="27">
        <v>114167.16</v>
      </c>
      <c r="L34" s="27">
        <v>5546.19</v>
      </c>
      <c r="M34" s="33">
        <f t="shared" si="2"/>
        <v>108620.97</v>
      </c>
      <c r="N34" s="28">
        <f t="shared" si="3"/>
        <v>5546.1900000000023</v>
      </c>
      <c r="O34" s="29"/>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row>
    <row r="35" spans="1:52" s="31" customFormat="1" ht="59.25" customHeight="1" x14ac:dyDescent="0.25">
      <c r="A35" s="84">
        <v>44910</v>
      </c>
      <c r="B35" s="36" t="s">
        <v>134</v>
      </c>
      <c r="C35" s="24" t="s">
        <v>75</v>
      </c>
      <c r="D35" s="25" t="s">
        <v>207</v>
      </c>
      <c r="E35" s="26" t="s">
        <v>218</v>
      </c>
      <c r="F35" s="63" t="s">
        <v>76</v>
      </c>
      <c r="G35" s="26"/>
      <c r="H35" s="26"/>
      <c r="I35" s="26"/>
      <c r="J35" s="26"/>
      <c r="K35" s="27">
        <v>17877</v>
      </c>
      <c r="L35" s="27">
        <v>1575.6</v>
      </c>
      <c r="M35" s="33">
        <f t="shared" si="2"/>
        <v>16301.4</v>
      </c>
      <c r="N35" s="28">
        <f t="shared" si="3"/>
        <v>1575.6000000000004</v>
      </c>
      <c r="O35" s="29"/>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row>
    <row r="36" spans="1:52" s="31" customFormat="1" ht="62.25" customHeight="1" x14ac:dyDescent="0.25">
      <c r="A36" s="84">
        <v>44908</v>
      </c>
      <c r="B36" s="23" t="s">
        <v>131</v>
      </c>
      <c r="C36" s="24" t="s">
        <v>62</v>
      </c>
      <c r="D36" s="25" t="s">
        <v>63</v>
      </c>
      <c r="E36" s="26" t="s">
        <v>64</v>
      </c>
      <c r="F36" s="63" t="s">
        <v>65</v>
      </c>
      <c r="G36" s="26"/>
      <c r="H36" s="26"/>
      <c r="I36" s="26"/>
      <c r="J36" s="26"/>
      <c r="K36" s="27">
        <v>34220</v>
      </c>
      <c r="L36" s="27">
        <v>6670</v>
      </c>
      <c r="M36" s="33">
        <f t="shared" si="1"/>
        <v>27550</v>
      </c>
      <c r="N36" s="28">
        <f t="shared" si="0"/>
        <v>6670</v>
      </c>
      <c r="O36" s="29"/>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row>
    <row r="37" spans="1:52" s="31" customFormat="1" ht="47.25" customHeight="1" x14ac:dyDescent="0.25">
      <c r="A37" s="84">
        <v>44939</v>
      </c>
      <c r="B37" s="23" t="s">
        <v>135</v>
      </c>
      <c r="C37" s="24" t="s">
        <v>66</v>
      </c>
      <c r="D37" s="25" t="s">
        <v>219</v>
      </c>
      <c r="E37" s="26" t="s">
        <v>220</v>
      </c>
      <c r="F37" s="63" t="s">
        <v>67</v>
      </c>
      <c r="G37" s="26"/>
      <c r="H37" s="26"/>
      <c r="I37" s="26"/>
      <c r="J37" s="26"/>
      <c r="K37" s="27">
        <v>120065</v>
      </c>
      <c r="L37" s="27">
        <v>5438.5</v>
      </c>
      <c r="M37" s="33">
        <f t="shared" si="1"/>
        <v>114626.5</v>
      </c>
      <c r="N37" s="28">
        <f t="shared" si="0"/>
        <v>5438.5</v>
      </c>
      <c r="O37" s="29"/>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row>
    <row r="38" spans="1:52" s="31" customFormat="1" ht="47.25" customHeight="1" x14ac:dyDescent="0.25">
      <c r="A38" s="84">
        <v>44904</v>
      </c>
      <c r="B38" s="23">
        <v>8170</v>
      </c>
      <c r="C38" s="24" t="s">
        <v>68</v>
      </c>
      <c r="D38" s="25" t="s">
        <v>221</v>
      </c>
      <c r="E38" s="26" t="s">
        <v>222</v>
      </c>
      <c r="F38" s="63" t="s">
        <v>69</v>
      </c>
      <c r="G38" s="26"/>
      <c r="H38" s="26"/>
      <c r="I38" s="26"/>
      <c r="J38" s="26"/>
      <c r="K38" s="27">
        <v>48380</v>
      </c>
      <c r="L38" s="27">
        <v>4264</v>
      </c>
      <c r="M38" s="33">
        <f t="shared" si="1"/>
        <v>44116</v>
      </c>
      <c r="N38" s="28">
        <f t="shared" si="0"/>
        <v>4264</v>
      </c>
      <c r="O38" s="29"/>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row>
    <row r="39" spans="1:52" s="31" customFormat="1" ht="66.75" customHeight="1" x14ac:dyDescent="0.25">
      <c r="A39" s="84">
        <v>44917</v>
      </c>
      <c r="B39" s="23" t="s">
        <v>131</v>
      </c>
      <c r="C39" s="24" t="s">
        <v>77</v>
      </c>
      <c r="D39" s="25" t="s">
        <v>78</v>
      </c>
      <c r="E39" s="26" t="s">
        <v>223</v>
      </c>
      <c r="F39" s="63" t="s">
        <v>79</v>
      </c>
      <c r="G39" s="26"/>
      <c r="H39" s="26"/>
      <c r="I39" s="26"/>
      <c r="J39" s="26"/>
      <c r="K39" s="27">
        <v>59000</v>
      </c>
      <c r="L39" s="27">
        <v>11500</v>
      </c>
      <c r="M39" s="33">
        <f t="shared" si="1"/>
        <v>47500</v>
      </c>
      <c r="N39" s="28">
        <f t="shared" si="0"/>
        <v>11500</v>
      </c>
      <c r="O39" s="29"/>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row>
    <row r="40" spans="1:52" s="31" customFormat="1" ht="58.5" customHeight="1" x14ac:dyDescent="0.25">
      <c r="A40" s="84">
        <v>44929</v>
      </c>
      <c r="B40" s="23" t="s">
        <v>131</v>
      </c>
      <c r="C40" s="24" t="s">
        <v>80</v>
      </c>
      <c r="D40" s="25" t="s">
        <v>78</v>
      </c>
      <c r="E40" s="26" t="s">
        <v>224</v>
      </c>
      <c r="F40" s="63" t="s">
        <v>81</v>
      </c>
      <c r="G40" s="26"/>
      <c r="H40" s="26"/>
      <c r="I40" s="26"/>
      <c r="J40" s="26"/>
      <c r="K40" s="27">
        <v>59000</v>
      </c>
      <c r="L40" s="27">
        <v>11500</v>
      </c>
      <c r="M40" s="33">
        <f t="shared" si="1"/>
        <v>47500</v>
      </c>
      <c r="N40" s="28">
        <f t="shared" si="0"/>
        <v>11500</v>
      </c>
      <c r="O40" s="29"/>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row>
    <row r="41" spans="1:52" s="31" customFormat="1" ht="55.5" customHeight="1" x14ac:dyDescent="0.25">
      <c r="A41" s="84">
        <v>44930</v>
      </c>
      <c r="B41" s="23" t="s">
        <v>225</v>
      </c>
      <c r="C41" s="24" t="s">
        <v>82</v>
      </c>
      <c r="D41" s="25" t="s">
        <v>188</v>
      </c>
      <c r="E41" s="24" t="s">
        <v>226</v>
      </c>
      <c r="F41" s="63" t="s">
        <v>84</v>
      </c>
      <c r="G41" s="26"/>
      <c r="H41" s="26"/>
      <c r="I41" s="26"/>
      <c r="J41" s="26"/>
      <c r="K41" s="27">
        <v>500000</v>
      </c>
      <c r="L41" s="27">
        <v>2055.56</v>
      </c>
      <c r="M41" s="33">
        <f t="shared" si="1"/>
        <v>497944.44</v>
      </c>
      <c r="N41" s="28">
        <f t="shared" si="0"/>
        <v>2055.5599999999977</v>
      </c>
      <c r="O41" s="29"/>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row>
    <row r="42" spans="1:52" s="66" customFormat="1" ht="76.5" customHeight="1" x14ac:dyDescent="0.25">
      <c r="A42" s="84">
        <v>44442</v>
      </c>
      <c r="B42" s="36" t="s">
        <v>131</v>
      </c>
      <c r="C42" s="24" t="s">
        <v>85</v>
      </c>
      <c r="D42" s="25" t="s">
        <v>198</v>
      </c>
      <c r="E42" s="24" t="s">
        <v>227</v>
      </c>
      <c r="F42" s="63" t="s">
        <v>86</v>
      </c>
      <c r="G42" s="24"/>
      <c r="H42" s="24"/>
      <c r="I42" s="24"/>
      <c r="J42" s="24"/>
      <c r="K42" s="27">
        <v>10388.959999999999</v>
      </c>
      <c r="L42" s="27">
        <v>447.8</v>
      </c>
      <c r="M42" s="33">
        <f t="shared" si="1"/>
        <v>9941.16</v>
      </c>
      <c r="N42" s="64">
        <f t="shared" si="0"/>
        <v>447.79999999999927</v>
      </c>
      <c r="O42" s="65"/>
    </row>
    <row r="43" spans="1:52" s="31" customFormat="1" ht="53.25" customHeight="1" x14ac:dyDescent="0.25">
      <c r="A43" s="84">
        <v>44876</v>
      </c>
      <c r="B43" s="36" t="s">
        <v>177</v>
      </c>
      <c r="C43" s="24" t="s">
        <v>87</v>
      </c>
      <c r="D43" s="25" t="s">
        <v>228</v>
      </c>
      <c r="E43" s="24" t="s">
        <v>229</v>
      </c>
      <c r="F43" s="63" t="s">
        <v>88</v>
      </c>
      <c r="G43" s="26"/>
      <c r="H43" s="26"/>
      <c r="I43" s="26"/>
      <c r="J43" s="26"/>
      <c r="K43" s="27">
        <v>155883.9</v>
      </c>
      <c r="L43" s="27">
        <v>6605.25</v>
      </c>
      <c r="M43" s="33">
        <f t="shared" si="1"/>
        <v>149278.65</v>
      </c>
      <c r="N43" s="28">
        <f t="shared" si="0"/>
        <v>6605.25</v>
      </c>
      <c r="O43" s="29"/>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52" s="31" customFormat="1" ht="51" customHeight="1" x14ac:dyDescent="0.25">
      <c r="A44" s="84">
        <v>44927</v>
      </c>
      <c r="B44" s="36" t="s">
        <v>178</v>
      </c>
      <c r="C44" s="24" t="s">
        <v>89</v>
      </c>
      <c r="D44" s="25" t="s">
        <v>90</v>
      </c>
      <c r="E44" s="24" t="s">
        <v>230</v>
      </c>
      <c r="F44" s="63" t="s">
        <v>91</v>
      </c>
      <c r="G44" s="26"/>
      <c r="H44" s="26"/>
      <c r="I44" s="26"/>
      <c r="J44" s="26"/>
      <c r="K44" s="27">
        <v>65973.55</v>
      </c>
      <c r="L44" s="27">
        <v>0</v>
      </c>
      <c r="M44" s="33">
        <f t="shared" si="1"/>
        <v>65973.55</v>
      </c>
      <c r="N44" s="28">
        <f t="shared" si="0"/>
        <v>0</v>
      </c>
      <c r="O44" s="29"/>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row>
    <row r="45" spans="1:52" s="31" customFormat="1" ht="51" customHeight="1" x14ac:dyDescent="0.25">
      <c r="A45" s="84">
        <v>44942</v>
      </c>
      <c r="B45" s="36" t="s">
        <v>179</v>
      </c>
      <c r="C45" s="24" t="s">
        <v>92</v>
      </c>
      <c r="D45" s="25" t="s">
        <v>231</v>
      </c>
      <c r="E45" s="24" t="s">
        <v>290</v>
      </c>
      <c r="F45" s="63" t="s">
        <v>95</v>
      </c>
      <c r="G45" s="26"/>
      <c r="H45" s="26"/>
      <c r="I45" s="26"/>
      <c r="J45" s="26"/>
      <c r="K45" s="27">
        <v>47200</v>
      </c>
      <c r="L45" s="27">
        <v>4160</v>
      </c>
      <c r="M45" s="33">
        <f t="shared" si="1"/>
        <v>43040</v>
      </c>
      <c r="N45" s="28">
        <f t="shared" si="0"/>
        <v>4160</v>
      </c>
      <c r="O45" s="29"/>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row>
    <row r="46" spans="1:52" s="31" customFormat="1" ht="83.25" customHeight="1" x14ac:dyDescent="0.25">
      <c r="A46" s="84">
        <v>44943</v>
      </c>
      <c r="B46" s="36" t="s">
        <v>131</v>
      </c>
      <c r="C46" s="24" t="s">
        <v>93</v>
      </c>
      <c r="D46" s="25" t="s">
        <v>94</v>
      </c>
      <c r="E46" s="24" t="s">
        <v>233</v>
      </c>
      <c r="F46" s="63" t="s">
        <v>96</v>
      </c>
      <c r="G46" s="26"/>
      <c r="H46" s="26"/>
      <c r="I46" s="26"/>
      <c r="J46" s="26"/>
      <c r="K46" s="27">
        <v>59000</v>
      </c>
      <c r="L46" s="27">
        <v>11500</v>
      </c>
      <c r="M46" s="33">
        <f t="shared" si="1"/>
        <v>47500</v>
      </c>
      <c r="N46" s="28">
        <f t="shared" si="0"/>
        <v>11500</v>
      </c>
      <c r="O46" s="29"/>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row>
    <row r="47" spans="1:52" s="31" customFormat="1" ht="63" customHeight="1" x14ac:dyDescent="0.25">
      <c r="A47" s="84">
        <v>44949</v>
      </c>
      <c r="B47" s="36" t="s">
        <v>131</v>
      </c>
      <c r="C47" s="24" t="s">
        <v>97</v>
      </c>
      <c r="D47" s="25" t="s">
        <v>78</v>
      </c>
      <c r="E47" s="24" t="s">
        <v>232</v>
      </c>
      <c r="F47" s="63" t="s">
        <v>98</v>
      </c>
      <c r="G47" s="26"/>
      <c r="H47" s="26"/>
      <c r="I47" s="26"/>
      <c r="J47" s="26"/>
      <c r="K47" s="27">
        <v>59000</v>
      </c>
      <c r="L47" s="27">
        <v>11500</v>
      </c>
      <c r="M47" s="33">
        <f t="shared" si="1"/>
        <v>47500</v>
      </c>
      <c r="N47" s="28">
        <f t="shared" si="0"/>
        <v>11500</v>
      </c>
      <c r="O47" s="29"/>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s="31" customFormat="1" ht="51" customHeight="1" x14ac:dyDescent="0.25">
      <c r="A48" s="84">
        <v>44936</v>
      </c>
      <c r="B48" s="36" t="s">
        <v>174</v>
      </c>
      <c r="C48" s="24" t="s">
        <v>99</v>
      </c>
      <c r="D48" s="25" t="s">
        <v>234</v>
      </c>
      <c r="E48" s="24" t="s">
        <v>235</v>
      </c>
      <c r="F48" s="63" t="s">
        <v>100</v>
      </c>
      <c r="G48" s="26"/>
      <c r="H48" s="26"/>
      <c r="I48" s="26"/>
      <c r="J48" s="26"/>
      <c r="K48" s="27">
        <v>6490</v>
      </c>
      <c r="L48" s="27">
        <v>572</v>
      </c>
      <c r="M48" s="33">
        <f t="shared" si="1"/>
        <v>5918</v>
      </c>
      <c r="N48" s="28">
        <f t="shared" si="0"/>
        <v>572</v>
      </c>
      <c r="O48" s="29"/>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row>
    <row r="49" spans="1:52" s="31" customFormat="1" ht="53.25" customHeight="1" x14ac:dyDescent="0.25">
      <c r="A49" s="84">
        <v>44936</v>
      </c>
      <c r="B49" s="36" t="s">
        <v>175</v>
      </c>
      <c r="C49" s="24" t="s">
        <v>129</v>
      </c>
      <c r="D49" s="25" t="s">
        <v>234</v>
      </c>
      <c r="E49" s="24" t="s">
        <v>236</v>
      </c>
      <c r="F49" s="63" t="s">
        <v>100</v>
      </c>
      <c r="G49" s="26"/>
      <c r="H49" s="26"/>
      <c r="I49" s="26"/>
      <c r="J49" s="26"/>
      <c r="K49" s="27">
        <v>6490</v>
      </c>
      <c r="L49" s="27">
        <v>572</v>
      </c>
      <c r="M49" s="33">
        <f t="shared" si="1"/>
        <v>5918</v>
      </c>
      <c r="N49" s="28">
        <f t="shared" si="0"/>
        <v>572</v>
      </c>
      <c r="O49" s="29"/>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row>
    <row r="50" spans="1:52" s="31" customFormat="1" ht="51" customHeight="1" x14ac:dyDescent="0.25">
      <c r="A50" s="84">
        <v>44936</v>
      </c>
      <c r="B50" s="36" t="s">
        <v>176</v>
      </c>
      <c r="C50" s="24" t="s">
        <v>294</v>
      </c>
      <c r="D50" s="25" t="s">
        <v>234</v>
      </c>
      <c r="E50" s="24" t="s">
        <v>237</v>
      </c>
      <c r="F50" s="63" t="s">
        <v>100</v>
      </c>
      <c r="G50" s="26"/>
      <c r="H50" s="26"/>
      <c r="I50" s="26"/>
      <c r="J50" s="26"/>
      <c r="K50" s="27">
        <v>6490</v>
      </c>
      <c r="L50" s="27">
        <v>572</v>
      </c>
      <c r="M50" s="33">
        <f t="shared" si="1"/>
        <v>5918</v>
      </c>
      <c r="N50" s="28">
        <f t="shared" si="0"/>
        <v>572</v>
      </c>
      <c r="O50" s="29"/>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row>
    <row r="51" spans="1:52" s="31" customFormat="1" ht="51" customHeight="1" x14ac:dyDescent="0.25">
      <c r="A51" s="84">
        <v>44893</v>
      </c>
      <c r="B51" s="36" t="s">
        <v>173</v>
      </c>
      <c r="C51" s="24" t="s">
        <v>101</v>
      </c>
      <c r="D51" s="25" t="s">
        <v>238</v>
      </c>
      <c r="E51" s="24" t="s">
        <v>239</v>
      </c>
      <c r="F51" s="63" t="s">
        <v>102</v>
      </c>
      <c r="G51" s="26"/>
      <c r="H51" s="26"/>
      <c r="I51" s="26"/>
      <c r="J51" s="26"/>
      <c r="K51" s="27">
        <v>96855.02</v>
      </c>
      <c r="L51" s="27">
        <v>3759.81</v>
      </c>
      <c r="M51" s="33">
        <f t="shared" si="1"/>
        <v>93095.21</v>
      </c>
      <c r="N51" s="28">
        <f t="shared" si="0"/>
        <v>3759.8099999999977</v>
      </c>
      <c r="O51" s="29"/>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row>
    <row r="52" spans="1:52" s="31" customFormat="1" ht="51" customHeight="1" x14ac:dyDescent="0.25">
      <c r="A52" s="84">
        <v>44923</v>
      </c>
      <c r="B52" s="36" t="s">
        <v>172</v>
      </c>
      <c r="C52" s="24" t="s">
        <v>103</v>
      </c>
      <c r="D52" s="25" t="s">
        <v>238</v>
      </c>
      <c r="E52" s="24" t="s">
        <v>240</v>
      </c>
      <c r="F52" s="63" t="s">
        <v>104</v>
      </c>
      <c r="G52" s="26"/>
      <c r="H52" s="26"/>
      <c r="I52" s="26"/>
      <c r="J52" s="26"/>
      <c r="K52" s="27">
        <v>99919.73</v>
      </c>
      <c r="L52" s="27">
        <v>3879.55</v>
      </c>
      <c r="M52" s="33">
        <f t="shared" si="1"/>
        <v>96040.18</v>
      </c>
      <c r="N52" s="28">
        <f t="shared" si="0"/>
        <v>3879.5500000000029</v>
      </c>
      <c r="O52" s="29"/>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row>
    <row r="53" spans="1:52" s="31" customFormat="1" ht="51" customHeight="1" x14ac:dyDescent="0.25">
      <c r="A53" s="84">
        <v>44914</v>
      </c>
      <c r="B53" s="36" t="s">
        <v>131</v>
      </c>
      <c r="C53" s="24" t="s">
        <v>105</v>
      </c>
      <c r="D53" s="25" t="s">
        <v>195</v>
      </c>
      <c r="E53" s="24" t="s">
        <v>241</v>
      </c>
      <c r="F53" s="63" t="s">
        <v>107</v>
      </c>
      <c r="G53" s="26"/>
      <c r="H53" s="26"/>
      <c r="I53" s="26"/>
      <c r="J53" s="26"/>
      <c r="K53" s="27">
        <v>6681.01</v>
      </c>
      <c r="L53" s="27">
        <v>260.75</v>
      </c>
      <c r="M53" s="33">
        <f t="shared" si="1"/>
        <v>6420.26</v>
      </c>
      <c r="N53" s="28">
        <f t="shared" si="0"/>
        <v>260.75</v>
      </c>
      <c r="O53" s="29"/>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row>
    <row r="54" spans="1:52" s="31" customFormat="1" ht="51" customHeight="1" x14ac:dyDescent="0.25">
      <c r="A54" s="84">
        <v>44945</v>
      </c>
      <c r="B54" s="36" t="s">
        <v>131</v>
      </c>
      <c r="C54" s="24" t="s">
        <v>106</v>
      </c>
      <c r="D54" s="25" t="s">
        <v>195</v>
      </c>
      <c r="E54" s="24" t="s">
        <v>295</v>
      </c>
      <c r="F54" s="63" t="s">
        <v>107</v>
      </c>
      <c r="G54" s="26"/>
      <c r="H54" s="26"/>
      <c r="I54" s="26"/>
      <c r="J54" s="26"/>
      <c r="K54" s="27">
        <v>6664.76</v>
      </c>
      <c r="L54" s="27">
        <v>260.06</v>
      </c>
      <c r="M54" s="33">
        <f t="shared" si="1"/>
        <v>6404.7</v>
      </c>
      <c r="N54" s="28">
        <f t="shared" si="0"/>
        <v>260.0600000000004</v>
      </c>
      <c r="O54" s="29"/>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row>
    <row r="55" spans="1:52" s="31" customFormat="1" ht="63.75" customHeight="1" x14ac:dyDescent="0.25">
      <c r="A55" s="84">
        <v>44911</v>
      </c>
      <c r="B55" s="36" t="s">
        <v>169</v>
      </c>
      <c r="C55" s="24" t="s">
        <v>108</v>
      </c>
      <c r="D55" s="25" t="s">
        <v>242</v>
      </c>
      <c r="E55" s="24" t="s">
        <v>243</v>
      </c>
      <c r="F55" s="63" t="s">
        <v>109</v>
      </c>
      <c r="G55" s="26"/>
      <c r="H55" s="26"/>
      <c r="I55" s="26"/>
      <c r="J55" s="26"/>
      <c r="K55" s="27">
        <v>580000</v>
      </c>
      <c r="L55" s="27">
        <v>29000</v>
      </c>
      <c r="M55" s="33">
        <f t="shared" si="1"/>
        <v>551000</v>
      </c>
      <c r="N55" s="28">
        <f t="shared" si="0"/>
        <v>29000</v>
      </c>
      <c r="O55" s="29"/>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row>
    <row r="56" spans="1:52" s="31" customFormat="1" ht="61.5" customHeight="1" x14ac:dyDescent="0.25">
      <c r="A56" s="84">
        <v>44925</v>
      </c>
      <c r="B56" s="36" t="s">
        <v>170</v>
      </c>
      <c r="C56" s="24" t="s">
        <v>110</v>
      </c>
      <c r="D56" s="25" t="s">
        <v>242</v>
      </c>
      <c r="E56" s="24" t="s">
        <v>244</v>
      </c>
      <c r="F56" s="63" t="s">
        <v>111</v>
      </c>
      <c r="G56" s="26"/>
      <c r="H56" s="26"/>
      <c r="I56" s="26"/>
      <c r="J56" s="26"/>
      <c r="K56" s="27">
        <v>580000</v>
      </c>
      <c r="L56" s="27">
        <v>29000</v>
      </c>
      <c r="M56" s="33">
        <f t="shared" si="1"/>
        <v>551000</v>
      </c>
      <c r="N56" s="28">
        <f t="shared" si="0"/>
        <v>29000</v>
      </c>
      <c r="O56" s="29"/>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row>
    <row r="57" spans="1:52" s="31" customFormat="1" ht="59.25" customHeight="1" x14ac:dyDescent="0.25">
      <c r="A57" s="84">
        <v>44475</v>
      </c>
      <c r="B57" s="36" t="s">
        <v>245</v>
      </c>
      <c r="C57" s="24" t="s">
        <v>112</v>
      </c>
      <c r="D57" s="25" t="s">
        <v>246</v>
      </c>
      <c r="E57" s="24" t="s">
        <v>247</v>
      </c>
      <c r="F57" s="63" t="s">
        <v>113</v>
      </c>
      <c r="G57" s="26"/>
      <c r="H57" s="26"/>
      <c r="I57" s="26"/>
      <c r="J57" s="26"/>
      <c r="K57" s="27">
        <v>62112.42</v>
      </c>
      <c r="L57" s="27">
        <v>2631.89</v>
      </c>
      <c r="M57" s="33">
        <f t="shared" si="1"/>
        <v>59480.53</v>
      </c>
      <c r="N57" s="28">
        <f t="shared" si="0"/>
        <v>2631.8899999999994</v>
      </c>
      <c r="O57" s="29"/>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row>
    <row r="58" spans="1:52" s="31" customFormat="1" ht="51.75" customHeight="1" x14ac:dyDescent="0.25">
      <c r="A58" s="84">
        <v>44421</v>
      </c>
      <c r="B58" s="36" t="s">
        <v>248</v>
      </c>
      <c r="C58" s="24" t="s">
        <v>114</v>
      </c>
      <c r="D58" s="25" t="s">
        <v>198</v>
      </c>
      <c r="E58" s="24" t="s">
        <v>249</v>
      </c>
      <c r="F58" s="63" t="s">
        <v>115</v>
      </c>
      <c r="G58" s="26"/>
      <c r="H58" s="26"/>
      <c r="I58" s="26"/>
      <c r="J58" s="26"/>
      <c r="K58" s="27">
        <v>17889.759999999998</v>
      </c>
      <c r="L58" s="27">
        <v>771.11</v>
      </c>
      <c r="M58" s="33">
        <f t="shared" si="1"/>
        <v>17118.649999999998</v>
      </c>
      <c r="N58" s="28">
        <f t="shared" si="0"/>
        <v>771.11000000000058</v>
      </c>
      <c r="O58" s="29"/>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row>
    <row r="59" spans="1:52" s="31" customFormat="1" ht="59.25" customHeight="1" x14ac:dyDescent="0.25">
      <c r="A59" s="84">
        <v>44958</v>
      </c>
      <c r="B59" s="36" t="s">
        <v>131</v>
      </c>
      <c r="C59" s="24" t="s">
        <v>116</v>
      </c>
      <c r="D59" s="25" t="s">
        <v>78</v>
      </c>
      <c r="E59" s="24" t="s">
        <v>250</v>
      </c>
      <c r="F59" s="63" t="s">
        <v>117</v>
      </c>
      <c r="G59" s="26"/>
      <c r="H59" s="26"/>
      <c r="I59" s="26"/>
      <c r="J59" s="26"/>
      <c r="K59" s="27">
        <v>59000</v>
      </c>
      <c r="L59" s="27">
        <v>11500</v>
      </c>
      <c r="M59" s="33">
        <f t="shared" si="1"/>
        <v>47500</v>
      </c>
      <c r="N59" s="28">
        <f t="shared" si="0"/>
        <v>11500</v>
      </c>
      <c r="O59" s="29"/>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spans="1:52" s="31" customFormat="1" ht="59.25" customHeight="1" x14ac:dyDescent="0.25">
      <c r="A60" s="84">
        <v>44957</v>
      </c>
      <c r="B60" s="36" t="s">
        <v>131</v>
      </c>
      <c r="C60" s="24" t="s">
        <v>118</v>
      </c>
      <c r="D60" s="25" t="s">
        <v>190</v>
      </c>
      <c r="E60" s="24" t="s">
        <v>251</v>
      </c>
      <c r="F60" s="63" t="s">
        <v>119</v>
      </c>
      <c r="G60" s="26"/>
      <c r="H60" s="26"/>
      <c r="I60" s="26"/>
      <c r="J60" s="26"/>
      <c r="K60" s="27">
        <v>406842.94</v>
      </c>
      <c r="L60" s="27">
        <v>20342.150000000001</v>
      </c>
      <c r="M60" s="33">
        <f t="shared" si="1"/>
        <v>386500.79</v>
      </c>
      <c r="N60" s="28">
        <f t="shared" si="0"/>
        <v>20342.150000000023</v>
      </c>
      <c r="O60" s="29"/>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row>
    <row r="61" spans="1:52" s="31" customFormat="1" ht="59.25" customHeight="1" x14ac:dyDescent="0.25">
      <c r="A61" s="84">
        <v>44962</v>
      </c>
      <c r="B61" s="36" t="s">
        <v>131</v>
      </c>
      <c r="C61" s="24" t="s">
        <v>120</v>
      </c>
      <c r="D61" s="25" t="s">
        <v>195</v>
      </c>
      <c r="E61" s="24" t="s">
        <v>252</v>
      </c>
      <c r="F61" s="63" t="s">
        <v>121</v>
      </c>
      <c r="G61" s="26"/>
      <c r="H61" s="26"/>
      <c r="I61" s="26"/>
      <c r="J61" s="26"/>
      <c r="K61" s="27">
        <v>137902.89000000001</v>
      </c>
      <c r="L61" s="27">
        <v>5334.77</v>
      </c>
      <c r="M61" s="33">
        <f t="shared" si="1"/>
        <v>132568.12000000002</v>
      </c>
      <c r="N61" s="28">
        <f t="shared" si="0"/>
        <v>5334.7699999999895</v>
      </c>
      <c r="O61" s="29"/>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spans="1:52" s="31" customFormat="1" ht="59.25" customHeight="1" x14ac:dyDescent="0.25">
      <c r="A62" s="84">
        <v>44962</v>
      </c>
      <c r="B62" s="36" t="s">
        <v>131</v>
      </c>
      <c r="C62" s="24" t="s">
        <v>122</v>
      </c>
      <c r="D62" s="25" t="s">
        <v>195</v>
      </c>
      <c r="E62" s="24" t="s">
        <v>253</v>
      </c>
      <c r="F62" s="63" t="s">
        <v>123</v>
      </c>
      <c r="G62" s="26"/>
      <c r="H62" s="26"/>
      <c r="I62" s="26"/>
      <c r="J62" s="26"/>
      <c r="K62" s="27">
        <v>37014.519999999997</v>
      </c>
      <c r="L62" s="27">
        <v>1431.33</v>
      </c>
      <c r="M62" s="33">
        <f t="shared" si="1"/>
        <v>35583.189999999995</v>
      </c>
      <c r="N62" s="28">
        <f t="shared" si="0"/>
        <v>1431.3300000000017</v>
      </c>
      <c r="O62" s="29"/>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row>
    <row r="63" spans="1:52" s="31" customFormat="1" ht="87.75" customHeight="1" x14ac:dyDescent="0.25">
      <c r="A63" s="84">
        <v>44927</v>
      </c>
      <c r="B63" s="36" t="s">
        <v>131</v>
      </c>
      <c r="C63" s="24" t="s">
        <v>124</v>
      </c>
      <c r="D63" s="25" t="s">
        <v>254</v>
      </c>
      <c r="E63" s="24" t="s">
        <v>255</v>
      </c>
      <c r="F63" s="63" t="s">
        <v>125</v>
      </c>
      <c r="G63" s="26"/>
      <c r="H63" s="26"/>
      <c r="I63" s="26"/>
      <c r="J63" s="26"/>
      <c r="K63" s="27">
        <v>497791.37</v>
      </c>
      <c r="L63" s="27">
        <v>20445.419999999998</v>
      </c>
      <c r="M63" s="33">
        <f t="shared" si="1"/>
        <v>477345.95</v>
      </c>
      <c r="N63" s="28">
        <f t="shared" si="0"/>
        <v>20445.419999999984</v>
      </c>
      <c r="O63" s="29"/>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1:52" s="31" customFormat="1" ht="59.25" customHeight="1" x14ac:dyDescent="0.25">
      <c r="A64" s="84">
        <v>44942</v>
      </c>
      <c r="B64" s="36" t="s">
        <v>171</v>
      </c>
      <c r="C64" s="24" t="s">
        <v>126</v>
      </c>
      <c r="D64" s="25" t="s">
        <v>242</v>
      </c>
      <c r="E64" s="24" t="s">
        <v>256</v>
      </c>
      <c r="F64" s="63" t="s">
        <v>127</v>
      </c>
      <c r="G64" s="26"/>
      <c r="H64" s="26"/>
      <c r="I64" s="26"/>
      <c r="J64" s="26"/>
      <c r="K64" s="27">
        <v>540000</v>
      </c>
      <c r="L64" s="27">
        <v>27000</v>
      </c>
      <c r="M64" s="33">
        <f t="shared" si="1"/>
        <v>513000</v>
      </c>
      <c r="N64" s="28">
        <f t="shared" si="0"/>
        <v>27000</v>
      </c>
      <c r="O64" s="29"/>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349" s="31" customFormat="1" ht="59.25" customHeight="1" x14ac:dyDescent="0.25">
      <c r="A65" s="84">
        <v>44941</v>
      </c>
      <c r="B65" s="36" t="s">
        <v>131</v>
      </c>
      <c r="C65" s="24" t="s">
        <v>128</v>
      </c>
      <c r="D65" s="25" t="s">
        <v>51</v>
      </c>
      <c r="E65" s="24" t="s">
        <v>257</v>
      </c>
      <c r="F65" s="63" t="s">
        <v>130</v>
      </c>
      <c r="G65" s="26"/>
      <c r="H65" s="26"/>
      <c r="I65" s="26"/>
      <c r="J65" s="26"/>
      <c r="K65" s="27">
        <v>47200</v>
      </c>
      <c r="L65" s="27">
        <v>9200</v>
      </c>
      <c r="M65" s="33">
        <f t="shared" si="1"/>
        <v>38000</v>
      </c>
      <c r="N65" s="28">
        <f t="shared" si="0"/>
        <v>9200</v>
      </c>
      <c r="O65" s="29"/>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349" s="31" customFormat="1" ht="59.25" customHeight="1" x14ac:dyDescent="0.25">
      <c r="A66" s="84">
        <v>44929</v>
      </c>
      <c r="B66" s="36" t="s">
        <v>131</v>
      </c>
      <c r="C66" s="24" t="s">
        <v>136</v>
      </c>
      <c r="D66" s="25" t="s">
        <v>258</v>
      </c>
      <c r="E66" s="24" t="s">
        <v>259</v>
      </c>
      <c r="F66" s="63" t="s">
        <v>137</v>
      </c>
      <c r="G66" s="26"/>
      <c r="H66" s="26"/>
      <c r="I66" s="26"/>
      <c r="J66" s="26"/>
      <c r="K66" s="27">
        <v>59000</v>
      </c>
      <c r="L66" s="27">
        <v>5200</v>
      </c>
      <c r="M66" s="33">
        <f t="shared" si="1"/>
        <v>53800</v>
      </c>
      <c r="N66" s="28">
        <f t="shared" si="0"/>
        <v>5200</v>
      </c>
      <c r="O66" s="29"/>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349" s="31" customFormat="1" ht="60" customHeight="1" x14ac:dyDescent="0.25">
      <c r="A67" s="84">
        <v>44902</v>
      </c>
      <c r="B67" s="23">
        <v>91482930</v>
      </c>
      <c r="C67" s="24" t="s">
        <v>144</v>
      </c>
      <c r="D67" s="25" t="s">
        <v>260</v>
      </c>
      <c r="E67" s="24" t="s">
        <v>261</v>
      </c>
      <c r="F67" s="63" t="s">
        <v>145</v>
      </c>
      <c r="G67" s="26"/>
      <c r="H67" s="26"/>
      <c r="I67" s="26"/>
      <c r="J67" s="26"/>
      <c r="K67" s="27">
        <v>174001.15</v>
      </c>
      <c r="L67" s="27">
        <v>8222.49</v>
      </c>
      <c r="M67" s="33">
        <f t="shared" ref="M67" si="4">K67-L67</f>
        <v>165778.66</v>
      </c>
      <c r="N67" s="28">
        <f t="shared" ref="N67" si="5">+K67-M67</f>
        <v>8222.4899999999907</v>
      </c>
      <c r="O67" s="29"/>
      <c r="P67" s="37"/>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row>
    <row r="68" spans="1:349" s="31" customFormat="1" ht="76.5" customHeight="1" x14ac:dyDescent="0.25">
      <c r="A68" s="84">
        <v>44889</v>
      </c>
      <c r="B68" s="36" t="s">
        <v>262</v>
      </c>
      <c r="C68" s="24" t="s">
        <v>138</v>
      </c>
      <c r="D68" s="25" t="s">
        <v>263</v>
      </c>
      <c r="E68" s="24" t="s">
        <v>264</v>
      </c>
      <c r="F68" s="63" t="s">
        <v>139</v>
      </c>
      <c r="G68" s="26"/>
      <c r="H68" s="26"/>
      <c r="I68" s="26"/>
      <c r="J68" s="26"/>
      <c r="K68" s="27">
        <v>46079</v>
      </c>
      <c r="L68" s="27">
        <v>1952.5</v>
      </c>
      <c r="M68" s="33">
        <f t="shared" si="1"/>
        <v>44126.5</v>
      </c>
      <c r="N68" s="28">
        <f t="shared" si="0"/>
        <v>1952.5</v>
      </c>
      <c r="O68" s="29"/>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349" s="31" customFormat="1" ht="60" customHeight="1" x14ac:dyDescent="0.25">
      <c r="A69" s="84">
        <v>44937</v>
      </c>
      <c r="B69" s="23" t="s">
        <v>131</v>
      </c>
      <c r="C69" s="24" t="s">
        <v>140</v>
      </c>
      <c r="D69" s="25" t="s">
        <v>265</v>
      </c>
      <c r="E69" s="24" t="s">
        <v>266</v>
      </c>
      <c r="F69" s="63" t="s">
        <v>141</v>
      </c>
      <c r="G69" s="26"/>
      <c r="H69" s="26"/>
      <c r="I69" s="26"/>
      <c r="J69" s="26"/>
      <c r="K69" s="27">
        <v>312700</v>
      </c>
      <c r="L69" s="27">
        <v>27560</v>
      </c>
      <c r="M69" s="33">
        <f t="shared" si="1"/>
        <v>285140</v>
      </c>
      <c r="N69" s="28">
        <f t="shared" si="0"/>
        <v>27560</v>
      </c>
      <c r="O69" s="29"/>
      <c r="P69" s="37"/>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c r="KI69" s="34"/>
      <c r="KJ69" s="34"/>
      <c r="KK69" s="34"/>
      <c r="KL69" s="34"/>
      <c r="KM69" s="34"/>
      <c r="KN69" s="34"/>
      <c r="KO69" s="34"/>
      <c r="KP69" s="34"/>
      <c r="KQ69" s="34"/>
      <c r="KR69" s="34"/>
      <c r="KS69" s="34"/>
      <c r="KT69" s="34"/>
      <c r="KU69" s="34"/>
      <c r="KV69" s="34"/>
      <c r="KW69" s="34"/>
      <c r="KX69" s="34"/>
      <c r="KY69" s="34"/>
      <c r="KZ69" s="34"/>
      <c r="LA69" s="34"/>
      <c r="LB69" s="34"/>
      <c r="LC69" s="34"/>
      <c r="LD69" s="34"/>
      <c r="LE69" s="34"/>
      <c r="LF69" s="34"/>
      <c r="LG69" s="34"/>
      <c r="LH69" s="34"/>
      <c r="LI69" s="34"/>
      <c r="LJ69" s="34"/>
      <c r="LK69" s="34"/>
      <c r="LL69" s="34"/>
      <c r="LM69" s="34"/>
      <c r="LN69" s="34"/>
      <c r="LO69" s="34"/>
      <c r="LP69" s="34"/>
      <c r="LQ69" s="34"/>
      <c r="LR69" s="34"/>
      <c r="LS69" s="34"/>
      <c r="LT69" s="34"/>
      <c r="LU69" s="34"/>
      <c r="LV69" s="34"/>
      <c r="LW69" s="34"/>
      <c r="LX69" s="34"/>
      <c r="LY69" s="34"/>
      <c r="LZ69" s="34"/>
      <c r="MA69" s="34"/>
      <c r="MB69" s="34"/>
      <c r="MC69" s="34"/>
      <c r="MD69" s="34"/>
      <c r="ME69" s="34"/>
      <c r="MF69" s="34"/>
      <c r="MG69" s="34"/>
      <c r="MH69" s="34"/>
      <c r="MI69" s="34"/>
      <c r="MJ69" s="34"/>
      <c r="MK69" s="34"/>
    </row>
    <row r="70" spans="1:349" s="31" customFormat="1" ht="60" customHeight="1" x14ac:dyDescent="0.25">
      <c r="A70" s="84">
        <v>44937</v>
      </c>
      <c r="B70" s="23">
        <v>260761</v>
      </c>
      <c r="C70" s="24" t="s">
        <v>142</v>
      </c>
      <c r="D70" s="25" t="s">
        <v>267</v>
      </c>
      <c r="E70" s="24" t="s">
        <v>268</v>
      </c>
      <c r="F70" s="63" t="s">
        <v>143</v>
      </c>
      <c r="G70" s="26"/>
      <c r="H70" s="26"/>
      <c r="I70" s="26"/>
      <c r="J70" s="26"/>
      <c r="K70" s="27">
        <v>65142</v>
      </c>
      <c r="L70" s="27">
        <v>3257.1</v>
      </c>
      <c r="M70" s="33">
        <f t="shared" si="1"/>
        <v>61884.9</v>
      </c>
      <c r="N70" s="28">
        <f t="shared" si="0"/>
        <v>3257.0999999999985</v>
      </c>
      <c r="O70" s="67"/>
      <c r="P70" s="37"/>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c r="IW70" s="34"/>
      <c r="IX70" s="34"/>
      <c r="IY70" s="34"/>
      <c r="IZ70" s="34"/>
      <c r="JA70" s="34"/>
      <c r="JB70" s="34"/>
      <c r="JC70" s="34"/>
      <c r="JD70" s="34"/>
      <c r="JE70" s="34"/>
      <c r="JF70" s="34"/>
      <c r="JG70" s="34"/>
      <c r="JH70" s="34"/>
      <c r="JI70" s="34"/>
      <c r="JJ70" s="34"/>
      <c r="JK70" s="34"/>
      <c r="JL70" s="34"/>
      <c r="JM70" s="34"/>
      <c r="JN70" s="34"/>
      <c r="JO70" s="34"/>
      <c r="JP70" s="34"/>
      <c r="JQ70" s="34"/>
      <c r="JR70" s="34"/>
      <c r="JS70" s="34"/>
      <c r="JT70" s="34"/>
      <c r="JU70" s="34"/>
      <c r="JV70" s="34"/>
      <c r="JW70" s="34"/>
      <c r="JX70" s="34"/>
      <c r="JY70" s="34"/>
      <c r="JZ70" s="34"/>
      <c r="KA70" s="34"/>
      <c r="KB70" s="34"/>
      <c r="KC70" s="34"/>
      <c r="KD70" s="34"/>
      <c r="KE70" s="34"/>
      <c r="KF70" s="34"/>
      <c r="KG70" s="34"/>
      <c r="KH70" s="34"/>
      <c r="KI70" s="34"/>
      <c r="KJ70" s="34"/>
      <c r="KK70" s="34"/>
      <c r="KL70" s="34"/>
      <c r="KM70" s="34"/>
      <c r="KN70" s="34"/>
      <c r="KO70" s="34"/>
      <c r="KP70" s="34"/>
      <c r="KQ70" s="34"/>
      <c r="KR70" s="34"/>
      <c r="KS70" s="34"/>
      <c r="KT70" s="34"/>
      <c r="KU70" s="34"/>
      <c r="KV70" s="34"/>
      <c r="KW70" s="34"/>
      <c r="KX70" s="34"/>
      <c r="KY70" s="34"/>
      <c r="KZ70" s="34"/>
      <c r="LA70" s="34"/>
      <c r="LB70" s="34"/>
      <c r="LC70" s="34"/>
      <c r="LD70" s="34"/>
      <c r="LE70" s="34"/>
      <c r="LF70" s="34"/>
      <c r="LG70" s="34"/>
      <c r="LH70" s="34"/>
      <c r="LI70" s="34"/>
      <c r="LJ70" s="34"/>
      <c r="LK70" s="34"/>
      <c r="LL70" s="34"/>
      <c r="LM70" s="34"/>
      <c r="LN70" s="34"/>
      <c r="LO70" s="34"/>
      <c r="LP70" s="34"/>
      <c r="LQ70" s="34"/>
      <c r="LR70" s="34"/>
      <c r="LS70" s="34"/>
      <c r="LT70" s="34"/>
      <c r="LU70" s="34"/>
      <c r="LV70" s="34"/>
      <c r="LW70" s="34"/>
      <c r="LX70" s="34"/>
      <c r="LY70" s="34"/>
      <c r="LZ70" s="34"/>
      <c r="MA70" s="34"/>
      <c r="MB70" s="34"/>
      <c r="MC70" s="34"/>
      <c r="MD70" s="34"/>
      <c r="ME70" s="34"/>
      <c r="MF70" s="34"/>
      <c r="MG70" s="34"/>
      <c r="MH70" s="34"/>
      <c r="MI70" s="34"/>
      <c r="MJ70" s="34"/>
      <c r="MK70" s="34"/>
    </row>
    <row r="71" spans="1:349" s="31" customFormat="1" ht="41.25" customHeight="1" x14ac:dyDescent="0.25">
      <c r="A71" s="84">
        <v>44903</v>
      </c>
      <c r="B71" s="23" t="s">
        <v>131</v>
      </c>
      <c r="C71" s="24" t="s">
        <v>146</v>
      </c>
      <c r="D71" s="25" t="s">
        <v>269</v>
      </c>
      <c r="E71" s="24" t="s">
        <v>270</v>
      </c>
      <c r="F71" s="63" t="s">
        <v>147</v>
      </c>
      <c r="G71" s="26"/>
      <c r="H71" s="26"/>
      <c r="I71" s="26"/>
      <c r="J71" s="26"/>
      <c r="K71" s="27">
        <v>54091.199999999997</v>
      </c>
      <c r="L71" s="27">
        <v>4767.3599999999997</v>
      </c>
      <c r="M71" s="33">
        <f t="shared" si="1"/>
        <v>49323.839999999997</v>
      </c>
      <c r="N71" s="28">
        <f t="shared" si="0"/>
        <v>4767.3600000000006</v>
      </c>
      <c r="O71" s="29"/>
      <c r="P71" s="37"/>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c r="JB71" s="34"/>
      <c r="JC71" s="34"/>
      <c r="JD71" s="34"/>
      <c r="JE71" s="34"/>
      <c r="JF71" s="34"/>
      <c r="JG71" s="34"/>
      <c r="JH71" s="34"/>
      <c r="JI71" s="34"/>
      <c r="JJ71" s="34"/>
      <c r="JK71" s="34"/>
      <c r="JL71" s="34"/>
      <c r="JM71" s="34"/>
      <c r="JN71" s="34"/>
      <c r="JO71" s="34"/>
      <c r="JP71" s="34"/>
      <c r="JQ71" s="34"/>
      <c r="JR71" s="34"/>
      <c r="JS71" s="34"/>
      <c r="JT71" s="34"/>
      <c r="JU71" s="34"/>
      <c r="JV71" s="34"/>
      <c r="JW71" s="34"/>
      <c r="JX71" s="34"/>
      <c r="JY71" s="34"/>
      <c r="JZ71" s="34"/>
      <c r="KA71" s="34"/>
      <c r="KB71" s="34"/>
      <c r="KC71" s="34"/>
      <c r="KD71" s="34"/>
      <c r="KE71" s="34"/>
      <c r="KF71" s="34"/>
      <c r="KG71" s="34"/>
      <c r="KH71" s="34"/>
      <c r="KI71" s="34"/>
      <c r="KJ71" s="34"/>
      <c r="KK71" s="34"/>
      <c r="KL71" s="34"/>
      <c r="KM71" s="34"/>
      <c r="KN71" s="34"/>
      <c r="KO71" s="34"/>
      <c r="KP71" s="34"/>
      <c r="KQ71" s="34"/>
      <c r="KR71" s="34"/>
      <c r="KS71" s="34"/>
      <c r="KT71" s="34"/>
      <c r="KU71" s="34"/>
      <c r="KV71" s="34"/>
      <c r="KW71" s="34"/>
      <c r="KX71" s="34"/>
      <c r="KY71" s="34"/>
      <c r="KZ71" s="34"/>
      <c r="LA71" s="34"/>
      <c r="LB71" s="34"/>
      <c r="LC71" s="34"/>
      <c r="LD71" s="34"/>
      <c r="LE71" s="34"/>
      <c r="LF71" s="34"/>
      <c r="LG71" s="34"/>
      <c r="LH71" s="34"/>
      <c r="LI71" s="34"/>
      <c r="LJ71" s="34"/>
      <c r="LK71" s="34"/>
      <c r="LL71" s="34"/>
      <c r="LM71" s="34"/>
      <c r="LN71" s="34"/>
      <c r="LO71" s="34"/>
      <c r="LP71" s="34"/>
      <c r="LQ71" s="34"/>
      <c r="LR71" s="34"/>
      <c r="LS71" s="34"/>
      <c r="LT71" s="34"/>
      <c r="LU71" s="34"/>
      <c r="LV71" s="34"/>
      <c r="LW71" s="34"/>
      <c r="LX71" s="34"/>
      <c r="LY71" s="34"/>
      <c r="LZ71" s="34"/>
      <c r="MA71" s="34"/>
      <c r="MB71" s="34"/>
      <c r="MC71" s="34"/>
      <c r="MD71" s="34"/>
      <c r="ME71" s="34"/>
      <c r="MF71" s="34"/>
      <c r="MG71" s="34"/>
      <c r="MH71" s="34"/>
      <c r="MI71" s="34"/>
      <c r="MJ71" s="34"/>
      <c r="MK71" s="34"/>
    </row>
    <row r="72" spans="1:349" s="31" customFormat="1" ht="60" customHeight="1" x14ac:dyDescent="0.25">
      <c r="A72" s="84">
        <v>44907</v>
      </c>
      <c r="B72" s="23" t="s">
        <v>271</v>
      </c>
      <c r="C72" s="24" t="s">
        <v>148</v>
      </c>
      <c r="D72" s="25" t="s">
        <v>272</v>
      </c>
      <c r="E72" s="24" t="s">
        <v>273</v>
      </c>
      <c r="F72" s="63" t="s">
        <v>149</v>
      </c>
      <c r="G72" s="26"/>
      <c r="H72" s="26"/>
      <c r="I72" s="26"/>
      <c r="J72" s="26"/>
      <c r="K72" s="27">
        <v>170569</v>
      </c>
      <c r="L72" s="27">
        <v>7227.5</v>
      </c>
      <c r="M72" s="33">
        <f t="shared" si="1"/>
        <v>163341.5</v>
      </c>
      <c r="N72" s="28">
        <f t="shared" si="0"/>
        <v>7227.5</v>
      </c>
      <c r="O72" s="29"/>
      <c r="P72" s="37"/>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c r="KI72" s="34"/>
      <c r="KJ72" s="34"/>
      <c r="KK72" s="34"/>
      <c r="KL72" s="34"/>
      <c r="KM72" s="34"/>
      <c r="KN72" s="34"/>
      <c r="KO72" s="34"/>
      <c r="KP72" s="34"/>
      <c r="KQ72" s="34"/>
      <c r="KR72" s="34"/>
      <c r="KS72" s="34"/>
      <c r="KT72" s="34"/>
      <c r="KU72" s="34"/>
      <c r="KV72" s="34"/>
      <c r="KW72" s="34"/>
      <c r="KX72" s="34"/>
      <c r="KY72" s="34"/>
      <c r="KZ72" s="34"/>
      <c r="LA72" s="34"/>
      <c r="LB72" s="34"/>
      <c r="LC72" s="34"/>
      <c r="LD72" s="34"/>
      <c r="LE72" s="34"/>
      <c r="LF72" s="34"/>
      <c r="LG72" s="34"/>
      <c r="LH72" s="34"/>
      <c r="LI72" s="34"/>
      <c r="LJ72" s="34"/>
      <c r="LK72" s="34"/>
      <c r="LL72" s="34"/>
      <c r="LM72" s="34"/>
      <c r="LN72" s="34"/>
      <c r="LO72" s="34"/>
      <c r="LP72" s="34"/>
      <c r="LQ72" s="34"/>
      <c r="LR72" s="34"/>
      <c r="LS72" s="34"/>
      <c r="LT72" s="34"/>
      <c r="LU72" s="34"/>
      <c r="LV72" s="34"/>
      <c r="LW72" s="34"/>
      <c r="LX72" s="34"/>
      <c r="LY72" s="34"/>
      <c r="LZ72" s="34"/>
      <c r="MA72" s="34"/>
      <c r="MB72" s="34"/>
      <c r="MC72" s="34"/>
      <c r="MD72" s="34"/>
      <c r="ME72" s="34"/>
      <c r="MF72" s="34"/>
      <c r="MG72" s="34"/>
      <c r="MH72" s="34"/>
      <c r="MI72" s="34"/>
      <c r="MJ72" s="34"/>
      <c r="MK72" s="34"/>
    </row>
    <row r="73" spans="1:349" s="31" customFormat="1" ht="60" customHeight="1" x14ac:dyDescent="0.25">
      <c r="A73" s="84">
        <v>44929</v>
      </c>
      <c r="B73" s="23" t="s">
        <v>274</v>
      </c>
      <c r="C73" s="24" t="s">
        <v>150</v>
      </c>
      <c r="D73" s="25" t="s">
        <v>275</v>
      </c>
      <c r="E73" s="24" t="s">
        <v>276</v>
      </c>
      <c r="F73" s="63" t="s">
        <v>151</v>
      </c>
      <c r="G73" s="26"/>
      <c r="H73" s="26"/>
      <c r="I73" s="26"/>
      <c r="J73" s="26"/>
      <c r="K73" s="27">
        <v>104147.07</v>
      </c>
      <c r="L73" s="27">
        <v>4413.0200000000004</v>
      </c>
      <c r="M73" s="33">
        <f t="shared" si="1"/>
        <v>99734.05</v>
      </c>
      <c r="N73" s="28">
        <f t="shared" si="0"/>
        <v>4413.0200000000041</v>
      </c>
      <c r="O73" s="29"/>
      <c r="P73" s="37"/>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c r="JG73" s="34"/>
      <c r="JH73" s="34"/>
      <c r="JI73" s="34"/>
      <c r="JJ73" s="34"/>
      <c r="JK73" s="34"/>
      <c r="JL73" s="34"/>
      <c r="JM73" s="34"/>
      <c r="JN73" s="34"/>
      <c r="JO73" s="34"/>
      <c r="JP73" s="34"/>
      <c r="JQ73" s="34"/>
      <c r="JR73" s="34"/>
      <c r="JS73" s="34"/>
      <c r="JT73" s="34"/>
      <c r="JU73" s="34"/>
      <c r="JV73" s="34"/>
      <c r="JW73" s="34"/>
      <c r="JX73" s="34"/>
      <c r="JY73" s="34"/>
      <c r="JZ73" s="34"/>
      <c r="KA73" s="34"/>
      <c r="KB73" s="34"/>
      <c r="KC73" s="34"/>
      <c r="KD73" s="34"/>
      <c r="KE73" s="34"/>
      <c r="KF73" s="34"/>
      <c r="KG73" s="34"/>
      <c r="KH73" s="34"/>
      <c r="KI73" s="34"/>
      <c r="KJ73" s="34"/>
      <c r="KK73" s="34"/>
      <c r="KL73" s="34"/>
      <c r="KM73" s="34"/>
      <c r="KN73" s="34"/>
      <c r="KO73" s="34"/>
      <c r="KP73" s="34"/>
      <c r="KQ73" s="34"/>
      <c r="KR73" s="34"/>
      <c r="KS73" s="34"/>
      <c r="KT73" s="34"/>
      <c r="KU73" s="34"/>
      <c r="KV73" s="34"/>
      <c r="KW73" s="34"/>
      <c r="KX73" s="34"/>
      <c r="KY73" s="34"/>
      <c r="KZ73" s="34"/>
      <c r="LA73" s="34"/>
      <c r="LB73" s="34"/>
      <c r="LC73" s="34"/>
      <c r="LD73" s="34"/>
      <c r="LE73" s="34"/>
      <c r="LF73" s="34"/>
      <c r="LG73" s="34"/>
      <c r="LH73" s="34"/>
      <c r="LI73" s="34"/>
      <c r="LJ73" s="34"/>
      <c r="LK73" s="34"/>
      <c r="LL73" s="34"/>
      <c r="LM73" s="34"/>
      <c r="LN73" s="34"/>
      <c r="LO73" s="34"/>
      <c r="LP73" s="34"/>
      <c r="LQ73" s="34"/>
      <c r="LR73" s="34"/>
      <c r="LS73" s="34"/>
      <c r="LT73" s="34"/>
      <c r="LU73" s="34"/>
      <c r="LV73" s="34"/>
      <c r="LW73" s="34"/>
      <c r="LX73" s="34"/>
      <c r="LY73" s="34"/>
      <c r="LZ73" s="34"/>
      <c r="MA73" s="34"/>
      <c r="MB73" s="34"/>
      <c r="MC73" s="34"/>
      <c r="MD73" s="34"/>
      <c r="ME73" s="34"/>
      <c r="MF73" s="34"/>
      <c r="MG73" s="34"/>
      <c r="MH73" s="34"/>
      <c r="MI73" s="34"/>
      <c r="MJ73" s="34"/>
      <c r="MK73" s="34"/>
    </row>
    <row r="74" spans="1:349" s="31" customFormat="1" ht="60" customHeight="1" x14ac:dyDescent="0.25">
      <c r="A74" s="84">
        <v>44959</v>
      </c>
      <c r="B74" s="36" t="s">
        <v>180</v>
      </c>
      <c r="C74" s="24" t="s">
        <v>152</v>
      </c>
      <c r="D74" s="25" t="s">
        <v>192</v>
      </c>
      <c r="E74" s="24" t="s">
        <v>277</v>
      </c>
      <c r="F74" s="63" t="s">
        <v>153</v>
      </c>
      <c r="G74" s="26"/>
      <c r="H74" s="26"/>
      <c r="I74" s="26"/>
      <c r="J74" s="26"/>
      <c r="K74" s="27">
        <v>93466.13</v>
      </c>
      <c r="L74" s="27">
        <v>4673.3100000000004</v>
      </c>
      <c r="M74" s="33">
        <f t="shared" si="1"/>
        <v>88792.82</v>
      </c>
      <c r="N74" s="28">
        <f t="shared" si="0"/>
        <v>4673.3099999999977</v>
      </c>
      <c r="O74" s="29"/>
      <c r="P74" s="37"/>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c r="IW74" s="34"/>
      <c r="IX74" s="34"/>
      <c r="IY74" s="34"/>
      <c r="IZ74" s="34"/>
      <c r="JA74" s="34"/>
      <c r="JB74" s="34"/>
      <c r="JC74" s="34"/>
      <c r="JD74" s="34"/>
      <c r="JE74" s="34"/>
      <c r="JF74" s="34"/>
      <c r="JG74" s="34"/>
      <c r="JH74" s="34"/>
      <c r="JI74" s="34"/>
      <c r="JJ74" s="34"/>
      <c r="JK74" s="34"/>
      <c r="JL74" s="34"/>
      <c r="JM74" s="34"/>
      <c r="JN74" s="34"/>
      <c r="JO74" s="34"/>
      <c r="JP74" s="34"/>
      <c r="JQ74" s="34"/>
      <c r="JR74" s="34"/>
      <c r="JS74" s="34"/>
      <c r="JT74" s="34"/>
      <c r="JU74" s="34"/>
      <c r="JV74" s="34"/>
      <c r="JW74" s="34"/>
      <c r="JX74" s="34"/>
      <c r="JY74" s="34"/>
      <c r="JZ74" s="34"/>
      <c r="KA74" s="34"/>
      <c r="KB74" s="34"/>
      <c r="KC74" s="34"/>
      <c r="KD74" s="34"/>
      <c r="KE74" s="34"/>
      <c r="KF74" s="34"/>
      <c r="KG74" s="34"/>
      <c r="KH74" s="34"/>
      <c r="KI74" s="34"/>
      <c r="KJ74" s="34"/>
      <c r="KK74" s="34"/>
      <c r="KL74" s="34"/>
      <c r="KM74" s="34"/>
      <c r="KN74" s="34"/>
      <c r="KO74" s="34"/>
      <c r="KP74" s="34"/>
      <c r="KQ74" s="34"/>
      <c r="KR74" s="34"/>
      <c r="KS74" s="34"/>
      <c r="KT74" s="34"/>
      <c r="KU74" s="34"/>
      <c r="KV74" s="34"/>
      <c r="KW74" s="34"/>
      <c r="KX74" s="34"/>
      <c r="KY74" s="34"/>
      <c r="KZ74" s="34"/>
      <c r="LA74" s="34"/>
      <c r="LB74" s="34"/>
      <c r="LC74" s="34"/>
      <c r="LD74" s="34"/>
      <c r="LE74" s="34"/>
      <c r="LF74" s="34"/>
      <c r="LG74" s="34"/>
      <c r="LH74" s="34"/>
      <c r="LI74" s="34"/>
      <c r="LJ74" s="34"/>
      <c r="LK74" s="34"/>
      <c r="LL74" s="34"/>
      <c r="LM74" s="34"/>
      <c r="LN74" s="34"/>
      <c r="LO74" s="34"/>
      <c r="LP74" s="34"/>
      <c r="LQ74" s="34"/>
      <c r="LR74" s="34"/>
      <c r="LS74" s="34"/>
      <c r="LT74" s="34"/>
      <c r="LU74" s="34"/>
      <c r="LV74" s="34"/>
      <c r="LW74" s="34"/>
      <c r="LX74" s="34"/>
      <c r="LY74" s="34"/>
      <c r="LZ74" s="34"/>
      <c r="MA74" s="34"/>
      <c r="MB74" s="34"/>
      <c r="MC74" s="34"/>
      <c r="MD74" s="34"/>
      <c r="ME74" s="34"/>
      <c r="MF74" s="34"/>
      <c r="MG74" s="34"/>
      <c r="MH74" s="34"/>
      <c r="MI74" s="34"/>
      <c r="MJ74" s="34"/>
      <c r="MK74" s="34"/>
    </row>
    <row r="75" spans="1:349" s="31" customFormat="1" ht="60" customHeight="1" x14ac:dyDescent="0.25">
      <c r="A75" s="84">
        <v>44959</v>
      </c>
      <c r="B75" s="36" t="s">
        <v>181</v>
      </c>
      <c r="C75" s="24" t="s">
        <v>154</v>
      </c>
      <c r="D75" s="25" t="s">
        <v>192</v>
      </c>
      <c r="E75" s="24" t="s">
        <v>278</v>
      </c>
      <c r="F75" s="63" t="s">
        <v>155</v>
      </c>
      <c r="G75" s="26"/>
      <c r="H75" s="26"/>
      <c r="I75" s="26"/>
      <c r="J75" s="26"/>
      <c r="K75" s="27">
        <v>6983.26</v>
      </c>
      <c r="L75" s="27">
        <v>349.17</v>
      </c>
      <c r="M75" s="33">
        <f t="shared" si="1"/>
        <v>6634.09</v>
      </c>
      <c r="N75" s="28">
        <f t="shared" si="0"/>
        <v>349.17000000000007</v>
      </c>
      <c r="O75" s="29"/>
      <c r="P75" s="37"/>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c r="IW75" s="34"/>
      <c r="IX75" s="34"/>
      <c r="IY75" s="34"/>
      <c r="IZ75" s="34"/>
      <c r="JA75" s="34"/>
      <c r="JB75" s="34"/>
      <c r="JC75" s="34"/>
      <c r="JD75" s="34"/>
      <c r="JE75" s="34"/>
      <c r="JF75" s="34"/>
      <c r="JG75" s="34"/>
      <c r="JH75" s="34"/>
      <c r="JI75" s="34"/>
      <c r="JJ75" s="34"/>
      <c r="JK75" s="34"/>
      <c r="JL75" s="34"/>
      <c r="JM75" s="34"/>
      <c r="JN75" s="34"/>
      <c r="JO75" s="34"/>
      <c r="JP75" s="34"/>
      <c r="JQ75" s="34"/>
      <c r="JR75" s="34"/>
      <c r="JS75" s="34"/>
      <c r="JT75" s="34"/>
      <c r="JU75" s="34"/>
      <c r="JV75" s="34"/>
      <c r="JW75" s="34"/>
      <c r="JX75" s="34"/>
      <c r="JY75" s="34"/>
      <c r="JZ75" s="34"/>
      <c r="KA75" s="34"/>
      <c r="KB75" s="34"/>
      <c r="KC75" s="34"/>
      <c r="KD75" s="34"/>
      <c r="KE75" s="34"/>
      <c r="KF75" s="34"/>
      <c r="KG75" s="34"/>
      <c r="KH75" s="34"/>
      <c r="KI75" s="34"/>
      <c r="KJ75" s="34"/>
      <c r="KK75" s="34"/>
      <c r="KL75" s="34"/>
      <c r="KM75" s="34"/>
      <c r="KN75" s="34"/>
      <c r="KO75" s="34"/>
      <c r="KP75" s="34"/>
      <c r="KQ75" s="34"/>
      <c r="KR75" s="34"/>
      <c r="KS75" s="34"/>
      <c r="KT75" s="34"/>
      <c r="KU75" s="34"/>
      <c r="KV75" s="34"/>
      <c r="KW75" s="34"/>
      <c r="KX75" s="34"/>
      <c r="KY75" s="34"/>
      <c r="KZ75" s="34"/>
      <c r="LA75" s="34"/>
      <c r="LB75" s="34"/>
      <c r="LC75" s="34"/>
      <c r="LD75" s="34"/>
      <c r="LE75" s="34"/>
      <c r="LF75" s="34"/>
      <c r="LG75" s="34"/>
      <c r="LH75" s="34"/>
      <c r="LI75" s="34"/>
      <c r="LJ75" s="34"/>
      <c r="LK75" s="34"/>
      <c r="LL75" s="34"/>
      <c r="LM75" s="34"/>
      <c r="LN75" s="34"/>
      <c r="LO75" s="34"/>
      <c r="LP75" s="34"/>
      <c r="LQ75" s="34"/>
      <c r="LR75" s="34"/>
      <c r="LS75" s="34"/>
      <c r="LT75" s="34"/>
      <c r="LU75" s="34"/>
      <c r="LV75" s="34"/>
      <c r="LW75" s="34"/>
      <c r="LX75" s="34"/>
      <c r="LY75" s="34"/>
      <c r="LZ75" s="34"/>
      <c r="MA75" s="34"/>
      <c r="MB75" s="34"/>
      <c r="MC75" s="34"/>
      <c r="MD75" s="34"/>
      <c r="ME75" s="34"/>
      <c r="MF75" s="34"/>
      <c r="MG75" s="34"/>
      <c r="MH75" s="34"/>
      <c r="MI75" s="34"/>
      <c r="MJ75" s="34"/>
      <c r="MK75" s="34"/>
    </row>
    <row r="76" spans="1:349" s="31" customFormat="1" ht="60" customHeight="1" x14ac:dyDescent="0.25">
      <c r="A76" s="84">
        <v>44951</v>
      </c>
      <c r="B76" s="23">
        <v>23454</v>
      </c>
      <c r="C76" s="24" t="s">
        <v>156</v>
      </c>
      <c r="D76" s="25" t="s">
        <v>279</v>
      </c>
      <c r="E76" s="24" t="s">
        <v>276</v>
      </c>
      <c r="F76" s="63" t="s">
        <v>157</v>
      </c>
      <c r="G76" s="26"/>
      <c r="H76" s="26"/>
      <c r="I76" s="26"/>
      <c r="J76" s="26"/>
      <c r="K76" s="27">
        <v>129801.04</v>
      </c>
      <c r="L76" s="27">
        <v>5500.05</v>
      </c>
      <c r="M76" s="33">
        <f t="shared" si="1"/>
        <v>124300.98999999999</v>
      </c>
      <c r="N76" s="28">
        <f t="shared" si="0"/>
        <v>5500.0500000000029</v>
      </c>
      <c r="O76" s="29"/>
      <c r="P76" s="37"/>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c r="IW76" s="34"/>
      <c r="IX76" s="34"/>
      <c r="IY76" s="34"/>
      <c r="IZ76" s="34"/>
      <c r="JA76" s="34"/>
      <c r="JB76" s="34"/>
      <c r="JC76" s="34"/>
      <c r="JD76" s="34"/>
      <c r="JE76" s="34"/>
      <c r="JF76" s="34"/>
      <c r="JG76" s="34"/>
      <c r="JH76" s="34"/>
      <c r="JI76" s="34"/>
      <c r="JJ76" s="34"/>
      <c r="JK76" s="34"/>
      <c r="JL76" s="34"/>
      <c r="JM76" s="34"/>
      <c r="JN76" s="34"/>
      <c r="JO76" s="34"/>
      <c r="JP76" s="34"/>
      <c r="JQ76" s="34"/>
      <c r="JR76" s="34"/>
      <c r="JS76" s="34"/>
      <c r="JT76" s="34"/>
      <c r="JU76" s="34"/>
      <c r="JV76" s="34"/>
      <c r="JW76" s="34"/>
      <c r="JX76" s="34"/>
      <c r="JY76" s="34"/>
      <c r="JZ76" s="34"/>
      <c r="KA76" s="34"/>
      <c r="KB76" s="34"/>
      <c r="KC76" s="34"/>
      <c r="KD76" s="34"/>
      <c r="KE76" s="34"/>
      <c r="KF76" s="34"/>
      <c r="KG76" s="34"/>
      <c r="KH76" s="34"/>
      <c r="KI76" s="34"/>
      <c r="KJ76" s="34"/>
      <c r="KK76" s="34"/>
      <c r="KL76" s="34"/>
      <c r="KM76" s="34"/>
      <c r="KN76" s="34"/>
      <c r="KO76" s="34"/>
      <c r="KP76" s="34"/>
      <c r="KQ76" s="34"/>
      <c r="KR76" s="34"/>
      <c r="KS76" s="34"/>
      <c r="KT76" s="34"/>
      <c r="KU76" s="34"/>
      <c r="KV76" s="34"/>
      <c r="KW76" s="34"/>
      <c r="KX76" s="34"/>
      <c r="KY76" s="34"/>
      <c r="KZ76" s="34"/>
      <c r="LA76" s="34"/>
      <c r="LB76" s="34"/>
      <c r="LC76" s="34"/>
      <c r="LD76" s="34"/>
      <c r="LE76" s="34"/>
      <c r="LF76" s="34"/>
      <c r="LG76" s="34"/>
      <c r="LH76" s="34"/>
      <c r="LI76" s="34"/>
      <c r="LJ76" s="34"/>
      <c r="LK76" s="34"/>
      <c r="LL76" s="34"/>
      <c r="LM76" s="34"/>
      <c r="LN76" s="34"/>
      <c r="LO76" s="34"/>
      <c r="LP76" s="34"/>
      <c r="LQ76" s="34"/>
      <c r="LR76" s="34"/>
      <c r="LS76" s="34"/>
      <c r="LT76" s="34"/>
      <c r="LU76" s="34"/>
      <c r="LV76" s="34"/>
      <c r="LW76" s="34"/>
      <c r="LX76" s="34"/>
      <c r="LY76" s="34"/>
      <c r="LZ76" s="34"/>
      <c r="MA76" s="34"/>
      <c r="MB76" s="34"/>
      <c r="MC76" s="34"/>
      <c r="MD76" s="34"/>
      <c r="ME76" s="34"/>
      <c r="MF76" s="34"/>
      <c r="MG76" s="34"/>
      <c r="MH76" s="34"/>
      <c r="MI76" s="34"/>
      <c r="MJ76" s="34"/>
      <c r="MK76" s="34"/>
    </row>
    <row r="77" spans="1:349" s="31" customFormat="1" ht="60" customHeight="1" x14ac:dyDescent="0.25">
      <c r="A77" s="84">
        <v>44889</v>
      </c>
      <c r="B77" s="36" t="s">
        <v>280</v>
      </c>
      <c r="C77" s="24" t="s">
        <v>158</v>
      </c>
      <c r="D77" s="25" t="s">
        <v>263</v>
      </c>
      <c r="E77" s="24" t="s">
        <v>281</v>
      </c>
      <c r="F77" s="63" t="s">
        <v>159</v>
      </c>
      <c r="G77" s="26"/>
      <c r="H77" s="26"/>
      <c r="I77" s="26"/>
      <c r="J77" s="26"/>
      <c r="K77" s="27">
        <v>84688.6</v>
      </c>
      <c r="L77" s="27">
        <v>7464.08</v>
      </c>
      <c r="M77" s="33">
        <f t="shared" si="1"/>
        <v>77224.52</v>
      </c>
      <c r="N77" s="28">
        <f t="shared" si="0"/>
        <v>7464.0800000000017</v>
      </c>
      <c r="O77" s="29"/>
      <c r="P77" s="37"/>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c r="KI77" s="34"/>
      <c r="KJ77" s="34"/>
      <c r="KK77" s="34"/>
      <c r="KL77" s="34"/>
      <c r="KM77" s="34"/>
      <c r="KN77" s="34"/>
      <c r="KO77" s="34"/>
      <c r="KP77" s="34"/>
      <c r="KQ77" s="34"/>
      <c r="KR77" s="34"/>
      <c r="KS77" s="34"/>
      <c r="KT77" s="34"/>
      <c r="KU77" s="34"/>
      <c r="KV77" s="34"/>
      <c r="KW77" s="34"/>
      <c r="KX77" s="34"/>
      <c r="KY77" s="34"/>
      <c r="KZ77" s="34"/>
      <c r="LA77" s="34"/>
      <c r="LB77" s="34"/>
      <c r="LC77" s="34"/>
      <c r="LD77" s="34"/>
      <c r="LE77" s="34"/>
      <c r="LF77" s="34"/>
      <c r="LG77" s="34"/>
      <c r="LH77" s="34"/>
      <c r="LI77" s="34"/>
      <c r="LJ77" s="34"/>
      <c r="LK77" s="34"/>
      <c r="LL77" s="34"/>
      <c r="LM77" s="34"/>
      <c r="LN77" s="34"/>
      <c r="LO77" s="34"/>
      <c r="LP77" s="34"/>
      <c r="LQ77" s="34"/>
      <c r="LR77" s="34"/>
      <c r="LS77" s="34"/>
      <c r="LT77" s="34"/>
      <c r="LU77" s="34"/>
      <c r="LV77" s="34"/>
      <c r="LW77" s="34"/>
      <c r="LX77" s="34"/>
      <c r="LY77" s="34"/>
      <c r="LZ77" s="34"/>
      <c r="MA77" s="34"/>
      <c r="MB77" s="34"/>
      <c r="MC77" s="34"/>
      <c r="MD77" s="34"/>
      <c r="ME77" s="34"/>
      <c r="MF77" s="34"/>
      <c r="MG77" s="34"/>
      <c r="MH77" s="34"/>
      <c r="MI77" s="34"/>
      <c r="MJ77" s="34"/>
      <c r="MK77" s="34"/>
    </row>
    <row r="78" spans="1:349" s="31" customFormat="1" ht="60" customHeight="1" x14ac:dyDescent="0.25">
      <c r="A78" s="84">
        <v>44911</v>
      </c>
      <c r="B78" s="36" t="s">
        <v>284</v>
      </c>
      <c r="C78" s="24" t="s">
        <v>160</v>
      </c>
      <c r="D78" s="25" t="s">
        <v>282</v>
      </c>
      <c r="E78" s="24" t="s">
        <v>283</v>
      </c>
      <c r="F78" s="63" t="s">
        <v>162</v>
      </c>
      <c r="G78" s="26"/>
      <c r="H78" s="26"/>
      <c r="I78" s="26"/>
      <c r="J78" s="26"/>
      <c r="K78" s="27">
        <v>24000</v>
      </c>
      <c r="L78" s="27">
        <v>2115.2600000000002</v>
      </c>
      <c r="M78" s="33">
        <f t="shared" si="1"/>
        <v>21884.739999999998</v>
      </c>
      <c r="N78" s="28">
        <f t="shared" si="0"/>
        <v>2115.260000000002</v>
      </c>
      <c r="O78" s="29"/>
      <c r="P78" s="37"/>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c r="JA78" s="34"/>
      <c r="JB78" s="34"/>
      <c r="JC78" s="34"/>
      <c r="JD78" s="34"/>
      <c r="JE78" s="34"/>
      <c r="JF78" s="34"/>
      <c r="JG78" s="34"/>
      <c r="JH78" s="34"/>
      <c r="JI78" s="34"/>
      <c r="JJ78" s="34"/>
      <c r="JK78" s="34"/>
      <c r="JL78" s="34"/>
      <c r="JM78" s="34"/>
      <c r="JN78" s="34"/>
      <c r="JO78" s="34"/>
      <c r="JP78" s="34"/>
      <c r="JQ78" s="34"/>
      <c r="JR78" s="34"/>
      <c r="JS78" s="34"/>
      <c r="JT78" s="34"/>
      <c r="JU78" s="34"/>
      <c r="JV78" s="34"/>
      <c r="JW78" s="34"/>
      <c r="JX78" s="34"/>
      <c r="JY78" s="34"/>
      <c r="JZ78" s="34"/>
      <c r="KA78" s="34"/>
      <c r="KB78" s="34"/>
      <c r="KC78" s="34"/>
      <c r="KD78" s="34"/>
      <c r="KE78" s="34"/>
      <c r="KF78" s="34"/>
      <c r="KG78" s="34"/>
      <c r="KH78" s="34"/>
      <c r="KI78" s="34"/>
      <c r="KJ78" s="34"/>
      <c r="KK78" s="34"/>
      <c r="KL78" s="34"/>
      <c r="KM78" s="34"/>
      <c r="KN78" s="34"/>
      <c r="KO78" s="34"/>
      <c r="KP78" s="34"/>
      <c r="KQ78" s="34"/>
      <c r="KR78" s="34"/>
      <c r="KS78" s="34"/>
      <c r="KT78" s="34"/>
      <c r="KU78" s="34"/>
      <c r="KV78" s="34"/>
      <c r="KW78" s="34"/>
      <c r="KX78" s="34"/>
      <c r="KY78" s="34"/>
      <c r="KZ78" s="34"/>
      <c r="LA78" s="34"/>
      <c r="LB78" s="34"/>
      <c r="LC78" s="34"/>
      <c r="LD78" s="34"/>
      <c r="LE78" s="34"/>
      <c r="LF78" s="34"/>
      <c r="LG78" s="34"/>
      <c r="LH78" s="34"/>
      <c r="LI78" s="34"/>
      <c r="LJ78" s="34"/>
      <c r="LK78" s="34"/>
      <c r="LL78" s="34"/>
      <c r="LM78" s="34"/>
      <c r="LN78" s="34"/>
      <c r="LO78" s="34"/>
      <c r="LP78" s="34"/>
      <c r="LQ78" s="34"/>
      <c r="LR78" s="34"/>
      <c r="LS78" s="34"/>
      <c r="LT78" s="34"/>
      <c r="LU78" s="34"/>
      <c r="LV78" s="34"/>
      <c r="LW78" s="34"/>
      <c r="LX78" s="34"/>
      <c r="LY78" s="34"/>
      <c r="LZ78" s="34"/>
      <c r="MA78" s="34"/>
      <c r="MB78" s="34"/>
      <c r="MC78" s="34"/>
      <c r="MD78" s="34"/>
      <c r="ME78" s="34"/>
      <c r="MF78" s="34"/>
      <c r="MG78" s="34"/>
      <c r="MH78" s="34"/>
      <c r="MI78" s="34"/>
      <c r="MJ78" s="34"/>
      <c r="MK78" s="34"/>
    </row>
    <row r="79" spans="1:349" s="31" customFormat="1" ht="51.75" customHeight="1" x14ac:dyDescent="0.25">
      <c r="A79" s="84">
        <v>44952</v>
      </c>
      <c r="B79" s="36" t="s">
        <v>285</v>
      </c>
      <c r="C79" s="24" t="s">
        <v>161</v>
      </c>
      <c r="D79" s="25" t="s">
        <v>282</v>
      </c>
      <c r="E79" s="24" t="s">
        <v>286</v>
      </c>
      <c r="F79" s="63" t="s">
        <v>162</v>
      </c>
      <c r="G79" s="26"/>
      <c r="H79" s="26"/>
      <c r="I79" s="26"/>
      <c r="J79" s="26"/>
      <c r="K79" s="27">
        <v>24000</v>
      </c>
      <c r="L79" s="27">
        <v>2115.2600000000002</v>
      </c>
      <c r="M79" s="33">
        <f t="shared" si="1"/>
        <v>21884.739999999998</v>
      </c>
      <c r="N79" s="28">
        <f t="shared" si="0"/>
        <v>2115.260000000002</v>
      </c>
      <c r="O79" s="29"/>
      <c r="P79" s="37"/>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c r="IW79" s="34"/>
      <c r="IX79" s="34"/>
      <c r="IY79" s="34"/>
      <c r="IZ79" s="34"/>
      <c r="JA79" s="34"/>
      <c r="JB79" s="34"/>
      <c r="JC79" s="34"/>
      <c r="JD79" s="34"/>
      <c r="JE79" s="34"/>
      <c r="JF79" s="34"/>
      <c r="JG79" s="34"/>
      <c r="JH79" s="34"/>
      <c r="JI79" s="34"/>
      <c r="JJ79" s="34"/>
      <c r="JK79" s="34"/>
      <c r="JL79" s="34"/>
      <c r="JM79" s="34"/>
      <c r="JN79" s="34"/>
      <c r="JO79" s="34"/>
      <c r="JP79" s="34"/>
      <c r="JQ79" s="34"/>
      <c r="JR79" s="34"/>
      <c r="JS79" s="34"/>
      <c r="JT79" s="34"/>
      <c r="JU79" s="34"/>
      <c r="JV79" s="34"/>
      <c r="JW79" s="34"/>
      <c r="JX79" s="34"/>
      <c r="JY79" s="34"/>
      <c r="JZ79" s="34"/>
      <c r="KA79" s="34"/>
      <c r="KB79" s="34"/>
      <c r="KC79" s="34"/>
      <c r="KD79" s="34"/>
      <c r="KE79" s="34"/>
      <c r="KF79" s="34"/>
      <c r="KG79" s="34"/>
      <c r="KH79" s="34"/>
      <c r="KI79" s="34"/>
      <c r="KJ79" s="34"/>
      <c r="KK79" s="34"/>
      <c r="KL79" s="34"/>
      <c r="KM79" s="34"/>
      <c r="KN79" s="34"/>
      <c r="KO79" s="34"/>
      <c r="KP79" s="34"/>
      <c r="KQ79" s="34"/>
      <c r="KR79" s="34"/>
      <c r="KS79" s="34"/>
      <c r="KT79" s="34"/>
      <c r="KU79" s="34"/>
      <c r="KV79" s="34"/>
      <c r="KW79" s="34"/>
      <c r="KX79" s="34"/>
      <c r="KY79" s="34"/>
      <c r="KZ79" s="34"/>
      <c r="LA79" s="34"/>
      <c r="LB79" s="34"/>
      <c r="LC79" s="34"/>
      <c r="LD79" s="34"/>
      <c r="LE79" s="34"/>
      <c r="LF79" s="34"/>
      <c r="LG79" s="34"/>
      <c r="LH79" s="34"/>
      <c r="LI79" s="34"/>
      <c r="LJ79" s="34"/>
      <c r="LK79" s="34"/>
      <c r="LL79" s="34"/>
      <c r="LM79" s="34"/>
      <c r="LN79" s="34"/>
      <c r="LO79" s="34"/>
      <c r="LP79" s="34"/>
      <c r="LQ79" s="34"/>
      <c r="LR79" s="34"/>
      <c r="LS79" s="34"/>
      <c r="LT79" s="34"/>
      <c r="LU79" s="34"/>
      <c r="LV79" s="34"/>
      <c r="LW79" s="34"/>
      <c r="LX79" s="34"/>
      <c r="LY79" s="34"/>
      <c r="LZ79" s="34"/>
      <c r="MA79" s="34"/>
      <c r="MB79" s="34"/>
      <c r="MC79" s="34"/>
      <c r="MD79" s="34"/>
      <c r="ME79" s="34"/>
      <c r="MF79" s="34"/>
      <c r="MG79" s="34"/>
      <c r="MH79" s="34"/>
      <c r="MI79" s="34"/>
      <c r="MJ79" s="34"/>
      <c r="MK79" s="34"/>
    </row>
    <row r="80" spans="1:349" s="31" customFormat="1" ht="63" customHeight="1" x14ac:dyDescent="0.25">
      <c r="A80" s="84">
        <v>44926</v>
      </c>
      <c r="B80" s="23" t="s">
        <v>287</v>
      </c>
      <c r="C80" s="35" t="s">
        <v>163</v>
      </c>
      <c r="D80" s="25" t="s">
        <v>164</v>
      </c>
      <c r="E80" s="24" t="s">
        <v>288</v>
      </c>
      <c r="F80" s="63" t="s">
        <v>165</v>
      </c>
      <c r="G80" s="26"/>
      <c r="H80" s="26"/>
      <c r="I80" s="26"/>
      <c r="J80" s="26"/>
      <c r="K80" s="27">
        <v>56088.89</v>
      </c>
      <c r="L80" s="27">
        <v>10932.58</v>
      </c>
      <c r="M80" s="33">
        <f t="shared" si="1"/>
        <v>45156.31</v>
      </c>
      <c r="N80" s="28">
        <f t="shared" si="0"/>
        <v>10932.580000000002</v>
      </c>
      <c r="O80" s="29"/>
      <c r="P80" s="37"/>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c r="IW80" s="34"/>
      <c r="IX80" s="34"/>
      <c r="IY80" s="34"/>
      <c r="IZ80" s="34"/>
      <c r="JA80" s="34"/>
      <c r="JB80" s="34"/>
      <c r="JC80" s="34"/>
      <c r="JD80" s="34"/>
      <c r="JE80" s="34"/>
      <c r="JF80" s="34"/>
      <c r="JG80" s="34"/>
      <c r="JH80" s="34"/>
      <c r="JI80" s="34"/>
      <c r="JJ80" s="34"/>
      <c r="JK80" s="34"/>
      <c r="JL80" s="34"/>
      <c r="JM80" s="34"/>
      <c r="JN80" s="34"/>
      <c r="JO80" s="34"/>
      <c r="JP80" s="34"/>
      <c r="JQ80" s="34"/>
      <c r="JR80" s="34"/>
      <c r="JS80" s="34"/>
      <c r="JT80" s="34"/>
      <c r="JU80" s="34"/>
      <c r="JV80" s="34"/>
      <c r="JW80" s="34"/>
      <c r="JX80" s="34"/>
      <c r="JY80" s="34"/>
      <c r="JZ80" s="34"/>
      <c r="KA80" s="34"/>
      <c r="KB80" s="34"/>
      <c r="KC80" s="34"/>
      <c r="KD80" s="34"/>
      <c r="KE80" s="34"/>
      <c r="KF80" s="34"/>
      <c r="KG80" s="34"/>
      <c r="KH80" s="34"/>
      <c r="KI80" s="34"/>
      <c r="KJ80" s="34"/>
      <c r="KK80" s="34"/>
      <c r="KL80" s="34"/>
      <c r="KM80" s="34"/>
      <c r="KN80" s="34"/>
      <c r="KO80" s="34"/>
      <c r="KP80" s="34"/>
      <c r="KQ80" s="34"/>
      <c r="KR80" s="34"/>
      <c r="KS80" s="34"/>
      <c r="KT80" s="34"/>
      <c r="KU80" s="34"/>
      <c r="KV80" s="34"/>
      <c r="KW80" s="34"/>
      <c r="KX80" s="34"/>
      <c r="KY80" s="34"/>
      <c r="KZ80" s="34"/>
      <c r="LA80" s="34"/>
      <c r="LB80" s="34"/>
      <c r="LC80" s="34"/>
      <c r="LD80" s="34"/>
      <c r="LE80" s="34"/>
      <c r="LF80" s="34"/>
      <c r="LG80" s="34"/>
      <c r="LH80" s="34"/>
      <c r="LI80" s="34"/>
      <c r="LJ80" s="34"/>
      <c r="LK80" s="34"/>
      <c r="LL80" s="34"/>
      <c r="LM80" s="34"/>
      <c r="LN80" s="34"/>
      <c r="LO80" s="34"/>
      <c r="LP80" s="34"/>
      <c r="LQ80" s="34"/>
      <c r="LR80" s="34"/>
      <c r="LS80" s="34"/>
      <c r="LT80" s="34"/>
      <c r="LU80" s="34"/>
      <c r="LV80" s="34"/>
      <c r="LW80" s="34"/>
      <c r="LX80" s="34"/>
      <c r="LY80" s="34"/>
      <c r="LZ80" s="34"/>
      <c r="MA80" s="34"/>
      <c r="MB80" s="34"/>
      <c r="MC80" s="34"/>
      <c r="MD80" s="34"/>
      <c r="ME80" s="34"/>
      <c r="MF80" s="34"/>
      <c r="MG80" s="34"/>
      <c r="MH80" s="34"/>
      <c r="MI80" s="34"/>
      <c r="MJ80" s="34"/>
      <c r="MK80" s="34"/>
    </row>
    <row r="81" spans="1:349" s="31" customFormat="1" ht="50.25" customHeight="1" x14ac:dyDescent="0.25">
      <c r="A81" s="84">
        <v>44966</v>
      </c>
      <c r="B81" s="23">
        <v>527</v>
      </c>
      <c r="C81" s="24" t="s">
        <v>166</v>
      </c>
      <c r="D81" s="25" t="s">
        <v>231</v>
      </c>
      <c r="E81" s="24" t="s">
        <v>289</v>
      </c>
      <c r="F81" s="63" t="s">
        <v>167</v>
      </c>
      <c r="G81" s="26"/>
      <c r="H81" s="26"/>
      <c r="I81" s="26"/>
      <c r="J81" s="26"/>
      <c r="K81" s="27">
        <v>47200</v>
      </c>
      <c r="L81" s="27">
        <v>4160</v>
      </c>
      <c r="M81" s="33">
        <f t="shared" si="1"/>
        <v>43040</v>
      </c>
      <c r="N81" s="28">
        <f t="shared" si="0"/>
        <v>4160</v>
      </c>
      <c r="O81" s="29"/>
      <c r="P81" s="37"/>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c r="KI81" s="34"/>
      <c r="KJ81" s="34"/>
      <c r="KK81" s="34"/>
      <c r="KL81" s="34"/>
      <c r="KM81" s="34"/>
      <c r="KN81" s="34"/>
      <c r="KO81" s="34"/>
      <c r="KP81" s="34"/>
      <c r="KQ81" s="34"/>
      <c r="KR81" s="34"/>
      <c r="KS81" s="34"/>
      <c r="KT81" s="34"/>
      <c r="KU81" s="34"/>
      <c r="KV81" s="34"/>
      <c r="KW81" s="34"/>
      <c r="KX81" s="34"/>
      <c r="KY81" s="34"/>
      <c r="KZ81" s="34"/>
      <c r="LA81" s="34"/>
      <c r="LB81" s="34"/>
      <c r="LC81" s="34"/>
      <c r="LD81" s="34"/>
      <c r="LE81" s="34"/>
      <c r="LF81" s="34"/>
      <c r="LG81" s="34"/>
      <c r="LH81" s="34"/>
      <c r="LI81" s="34"/>
      <c r="LJ81" s="34"/>
      <c r="LK81" s="34"/>
      <c r="LL81" s="34"/>
      <c r="LM81" s="34"/>
      <c r="LN81" s="34"/>
      <c r="LO81" s="34"/>
      <c r="LP81" s="34"/>
      <c r="LQ81" s="34"/>
      <c r="LR81" s="34"/>
      <c r="LS81" s="34"/>
      <c r="LT81" s="34"/>
      <c r="LU81" s="34"/>
      <c r="LV81" s="34"/>
      <c r="LW81" s="34"/>
      <c r="LX81" s="34"/>
      <c r="LY81" s="34"/>
      <c r="LZ81" s="34"/>
      <c r="MA81" s="34"/>
      <c r="MB81" s="34"/>
      <c r="MC81" s="34"/>
      <c r="MD81" s="34"/>
      <c r="ME81" s="34"/>
      <c r="MF81" s="34"/>
      <c r="MG81" s="34"/>
      <c r="MH81" s="34"/>
      <c r="MI81" s="34"/>
      <c r="MJ81" s="34"/>
      <c r="MK81" s="34"/>
    </row>
    <row r="82" spans="1:349" s="42" customFormat="1" ht="45" customHeight="1" thickBot="1" x14ac:dyDescent="0.35">
      <c r="A82" s="73"/>
      <c r="B82" s="74"/>
      <c r="C82" s="75"/>
      <c r="D82" s="76" t="s">
        <v>12</v>
      </c>
      <c r="E82" s="77"/>
      <c r="F82" s="78"/>
      <c r="G82" s="79"/>
      <c r="H82" s="79"/>
      <c r="I82" s="79"/>
      <c r="J82" s="79"/>
      <c r="K82" s="80">
        <f>SUM(K14:K81)</f>
        <v>9415214.2899999972</v>
      </c>
      <c r="L82" s="80">
        <f>SUM(L14:L81)</f>
        <v>496821.12</v>
      </c>
      <c r="M82" s="80">
        <f>SUM(M14:M81)</f>
        <v>8918393.1700000018</v>
      </c>
      <c r="N82" s="39">
        <f>SUM(N43:N69)</f>
        <v>243233.07999999996</v>
      </c>
      <c r="O82" s="40"/>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row>
    <row r="83" spans="1:349" s="10" customFormat="1" x14ac:dyDescent="0.35">
      <c r="F83" s="22"/>
      <c r="N83" s="43"/>
      <c r="O83" s="44"/>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row>
    <row r="84" spans="1:349" s="10" customFormat="1" x14ac:dyDescent="0.35">
      <c r="F84" s="22"/>
      <c r="N84" s="43"/>
      <c r="O84" s="44"/>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row>
    <row r="85" spans="1:349" s="10" customFormat="1" x14ac:dyDescent="0.35">
      <c r="A85" s="45"/>
      <c r="B85" s="46"/>
      <c r="C85" s="45"/>
      <c r="D85" s="47"/>
      <c r="E85" s="47"/>
      <c r="F85" s="15"/>
      <c r="G85" s="47"/>
      <c r="H85" s="47"/>
      <c r="I85" s="47"/>
      <c r="J85" s="47"/>
      <c r="K85" s="47"/>
      <c r="L85" s="47"/>
      <c r="M85" s="48"/>
      <c r="N85" s="43"/>
      <c r="O85" s="44"/>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row>
    <row r="86" spans="1:349" s="10" customFormat="1" x14ac:dyDescent="0.35">
      <c r="A86" s="49" t="s">
        <v>4</v>
      </c>
      <c r="B86" s="50"/>
      <c r="D86" s="51"/>
      <c r="E86" s="51"/>
      <c r="F86" s="16"/>
      <c r="G86" s="51"/>
      <c r="H86" s="51"/>
      <c r="I86" s="51"/>
      <c r="J86" s="52" t="s">
        <v>7</v>
      </c>
      <c r="K86" s="49" t="s">
        <v>7</v>
      </c>
      <c r="L86" s="49"/>
      <c r="M86" s="50"/>
      <c r="N86" s="43"/>
      <c r="O86" s="44"/>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row>
    <row r="87" spans="1:349" s="10" customFormat="1" x14ac:dyDescent="0.35">
      <c r="A87" s="53" t="s">
        <v>5</v>
      </c>
      <c r="B87" s="50"/>
      <c r="D87" s="50"/>
      <c r="E87" s="50"/>
      <c r="F87" s="17"/>
      <c r="G87" s="50"/>
      <c r="H87" s="50"/>
      <c r="I87" s="50"/>
      <c r="J87" s="52" t="s">
        <v>8</v>
      </c>
      <c r="K87" s="53" t="s">
        <v>8</v>
      </c>
      <c r="L87" s="53"/>
      <c r="M87" s="50"/>
      <c r="N87" s="43"/>
      <c r="O87" s="44"/>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row>
    <row r="88" spans="1:349" s="10" customFormat="1" x14ac:dyDescent="0.35">
      <c r="A88" s="53" t="s">
        <v>6</v>
      </c>
      <c r="B88" s="50"/>
      <c r="D88" s="51"/>
      <c r="E88" s="51"/>
      <c r="F88" s="16"/>
      <c r="G88" s="51"/>
      <c r="H88" s="51"/>
      <c r="I88" s="51"/>
      <c r="J88" s="52" t="s">
        <v>9</v>
      </c>
      <c r="K88" s="53" t="s">
        <v>9</v>
      </c>
      <c r="L88" s="53"/>
      <c r="M88" s="50"/>
      <c r="N88" s="43"/>
      <c r="O88" s="44"/>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row>
    <row r="89" spans="1:349" s="10" customFormat="1" x14ac:dyDescent="0.35">
      <c r="F89" s="22"/>
      <c r="N89" s="43"/>
      <c r="O89" s="44"/>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row>
    <row r="90" spans="1:349" s="10" customFormat="1" x14ac:dyDescent="0.35">
      <c r="F90" s="22"/>
      <c r="N90" s="43"/>
      <c r="O90" s="44"/>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row>
    <row r="91" spans="1:349" s="10" customFormat="1" x14ac:dyDescent="0.35">
      <c r="F91" s="22"/>
      <c r="N91" s="43"/>
      <c r="O91" s="44"/>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row>
    <row r="92" spans="1:349" s="10" customFormat="1" x14ac:dyDescent="0.35">
      <c r="E92" s="61"/>
      <c r="F92" s="22"/>
      <c r="N92" s="43"/>
      <c r="O92" s="44"/>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row>
    <row r="93" spans="1:349" s="10" customFormat="1" x14ac:dyDescent="0.35">
      <c r="F93" s="22"/>
      <c r="N93" s="43"/>
      <c r="O93" s="44"/>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row>
    <row r="94" spans="1:349" s="10" customFormat="1" x14ac:dyDescent="0.35">
      <c r="F94" s="22"/>
      <c r="N94" s="43"/>
      <c r="O94" s="44"/>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row>
    <row r="95" spans="1:349" s="54" customFormat="1" x14ac:dyDescent="0.35">
      <c r="F95" s="17"/>
      <c r="N95" s="55"/>
      <c r="O95" s="56"/>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row>
    <row r="96" spans="1:349" s="54" customFormat="1" x14ac:dyDescent="0.35">
      <c r="F96" s="17"/>
      <c r="N96" s="55"/>
      <c r="O96" s="56"/>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row>
    <row r="97" spans="4:52" s="54" customFormat="1" x14ac:dyDescent="0.35">
      <c r="F97" s="17"/>
      <c r="N97" s="55"/>
      <c r="O97" s="56"/>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row>
    <row r="98" spans="4:52" s="54" customFormat="1" x14ac:dyDescent="0.35">
      <c r="F98" s="17"/>
      <c r="N98" s="55"/>
      <c r="O98" s="56"/>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row>
    <row r="99" spans="4:52" s="54" customFormat="1" x14ac:dyDescent="0.35">
      <c r="F99" s="17"/>
      <c r="N99" s="55"/>
      <c r="O99" s="56"/>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row>
    <row r="100" spans="4:52" s="54" customFormat="1" x14ac:dyDescent="0.35">
      <c r="F100" s="17"/>
      <c r="N100" s="55"/>
      <c r="O100" s="56"/>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row>
    <row r="101" spans="4:52" s="54" customFormat="1" x14ac:dyDescent="0.35">
      <c r="F101" s="17"/>
      <c r="N101" s="55"/>
      <c r="O101" s="56"/>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row>
    <row r="102" spans="4:52" s="54" customFormat="1" x14ac:dyDescent="0.35">
      <c r="F102" s="17"/>
      <c r="L102" s="17"/>
      <c r="N102" s="55"/>
      <c r="O102" s="56"/>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row>
    <row r="103" spans="4:52" s="54" customFormat="1" x14ac:dyDescent="0.35">
      <c r="D103" s="36"/>
      <c r="F103" s="17"/>
      <c r="N103" s="55"/>
      <c r="O103" s="56"/>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row>
    <row r="104" spans="4:52" s="54" customFormat="1" x14ac:dyDescent="0.35">
      <c r="F104" s="17"/>
      <c r="N104" s="55"/>
      <c r="O104" s="56"/>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row>
    <row r="105" spans="4:52" s="54" customFormat="1" x14ac:dyDescent="0.35">
      <c r="F105" s="17"/>
      <c r="N105" s="55"/>
      <c r="O105" s="56"/>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row>
    <row r="106" spans="4:52" s="54" customFormat="1" x14ac:dyDescent="0.35">
      <c r="F106" s="17"/>
      <c r="N106" s="55"/>
      <c r="O106" s="56"/>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row>
    <row r="107" spans="4:52" s="54" customFormat="1" x14ac:dyDescent="0.35">
      <c r="F107" s="17"/>
      <c r="N107" s="55"/>
      <c r="O107" s="56"/>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row>
    <row r="108" spans="4:52" s="54" customFormat="1" x14ac:dyDescent="0.35">
      <c r="F108" s="17"/>
      <c r="N108" s="55"/>
      <c r="O108" s="56"/>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row>
    <row r="109" spans="4:52" s="54" customFormat="1" x14ac:dyDescent="0.35">
      <c r="F109" s="17"/>
      <c r="N109" s="55"/>
      <c r="O109" s="56"/>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row>
    <row r="110" spans="4:52" s="54" customFormat="1" x14ac:dyDescent="0.35">
      <c r="F110" s="17"/>
      <c r="N110" s="55"/>
      <c r="O110" s="56"/>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row>
    <row r="111" spans="4:52" s="54" customFormat="1" x14ac:dyDescent="0.35">
      <c r="F111" s="17"/>
      <c r="N111" s="55"/>
      <c r="O111" s="56"/>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row>
    <row r="112" spans="4:52" s="54" customFormat="1" x14ac:dyDescent="0.35">
      <c r="F112" s="17"/>
      <c r="N112" s="55"/>
      <c r="O112" s="56"/>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row>
    <row r="113" spans="4:52" s="54" customFormat="1" x14ac:dyDescent="0.35">
      <c r="F113" s="17"/>
      <c r="N113" s="55"/>
      <c r="O113" s="56"/>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row>
    <row r="114" spans="4:52" s="54" customFormat="1" ht="26.25" x14ac:dyDescent="0.35">
      <c r="D114" s="57"/>
      <c r="E114" s="57"/>
      <c r="F114" s="18"/>
      <c r="G114" s="57"/>
      <c r="H114" s="57"/>
      <c r="I114" s="57"/>
      <c r="J114" s="57"/>
      <c r="K114" s="57"/>
      <c r="L114" s="57"/>
      <c r="N114" s="55"/>
      <c r="O114" s="56"/>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row>
    <row r="115" spans="4:52" s="54" customFormat="1" ht="26.25" x14ac:dyDescent="0.35">
      <c r="D115" s="57"/>
      <c r="E115" s="57"/>
      <c r="F115" s="18"/>
      <c r="G115" s="57"/>
      <c r="H115" s="57"/>
      <c r="I115" s="57"/>
      <c r="J115" s="57"/>
      <c r="K115" s="57"/>
      <c r="L115" s="57"/>
      <c r="N115" s="55"/>
      <c r="O115" s="56"/>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row>
    <row r="116" spans="4:52" s="54" customFormat="1" ht="26.25" x14ac:dyDescent="0.35">
      <c r="D116" s="58"/>
      <c r="E116" s="58"/>
      <c r="F116" s="19"/>
      <c r="G116" s="58"/>
      <c r="H116" s="58"/>
      <c r="I116" s="58"/>
      <c r="J116" s="58"/>
      <c r="K116" s="58"/>
      <c r="L116" s="58"/>
      <c r="N116" s="55"/>
      <c r="O116" s="56"/>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row>
    <row r="117" spans="4:52" s="54" customFormat="1" x14ac:dyDescent="0.35">
      <c r="D117" s="59"/>
      <c r="E117" s="59"/>
      <c r="F117" s="20"/>
      <c r="G117" s="59"/>
      <c r="H117" s="59"/>
      <c r="I117" s="59"/>
      <c r="J117" s="59"/>
      <c r="K117" s="59"/>
      <c r="L117" s="59"/>
      <c r="N117" s="55"/>
      <c r="O117" s="56"/>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row>
    <row r="118" spans="4:52" s="54" customFormat="1" ht="26.25" x14ac:dyDescent="0.35">
      <c r="D118" s="58"/>
      <c r="E118" s="58"/>
      <c r="F118" s="19"/>
      <c r="G118" s="58"/>
      <c r="H118" s="58"/>
      <c r="I118" s="58"/>
      <c r="J118" s="58"/>
      <c r="K118" s="58"/>
      <c r="L118" s="58"/>
      <c r="N118" s="55"/>
      <c r="O118" s="56"/>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row>
    <row r="119" spans="4:52" s="54" customFormat="1" x14ac:dyDescent="0.35">
      <c r="D119" s="59"/>
      <c r="E119" s="59"/>
      <c r="F119" s="20"/>
      <c r="G119" s="59"/>
      <c r="H119" s="59"/>
      <c r="I119" s="59"/>
      <c r="J119" s="59"/>
      <c r="K119" s="59"/>
      <c r="L119" s="59"/>
      <c r="N119" s="55"/>
      <c r="O119" s="56"/>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row>
    <row r="120" spans="4:52" s="54" customFormat="1" ht="26.25" x14ac:dyDescent="0.35">
      <c r="D120" s="58"/>
      <c r="E120" s="58"/>
      <c r="F120" s="19"/>
      <c r="G120" s="58"/>
      <c r="H120" s="58"/>
      <c r="I120" s="58"/>
      <c r="J120" s="58"/>
      <c r="K120" s="58"/>
      <c r="L120" s="58"/>
      <c r="N120" s="55"/>
      <c r="O120" s="56"/>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row>
    <row r="121" spans="4:52" s="54" customFormat="1" x14ac:dyDescent="0.35">
      <c r="D121" s="59"/>
      <c r="E121" s="59"/>
      <c r="F121" s="20"/>
      <c r="G121" s="59"/>
      <c r="H121" s="59"/>
      <c r="I121" s="59"/>
      <c r="J121" s="59"/>
      <c r="K121" s="59"/>
      <c r="L121" s="59"/>
      <c r="N121" s="55"/>
      <c r="O121" s="56"/>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row>
    <row r="122" spans="4:52" s="54" customFormat="1" ht="26.25" x14ac:dyDescent="0.35">
      <c r="D122" s="58"/>
      <c r="E122" s="58"/>
      <c r="F122" s="19"/>
      <c r="G122" s="58"/>
      <c r="H122" s="58"/>
      <c r="I122" s="58"/>
      <c r="J122" s="58"/>
      <c r="K122" s="58"/>
      <c r="L122" s="58"/>
      <c r="N122" s="55"/>
      <c r="O122" s="56"/>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row>
    <row r="123" spans="4:52" s="54" customFormat="1" x14ac:dyDescent="0.35">
      <c r="D123" s="59"/>
      <c r="E123" s="59"/>
      <c r="F123" s="20"/>
      <c r="G123" s="59"/>
      <c r="H123" s="59"/>
      <c r="I123" s="59"/>
      <c r="J123" s="59"/>
      <c r="K123" s="59"/>
      <c r="L123" s="59"/>
      <c r="N123" s="55"/>
      <c r="O123" s="56"/>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row>
    <row r="124" spans="4:52" s="54" customFormat="1" ht="26.25" x14ac:dyDescent="0.35">
      <c r="D124" s="58"/>
      <c r="E124" s="58"/>
      <c r="F124" s="19"/>
      <c r="G124" s="58"/>
      <c r="H124" s="58"/>
      <c r="I124" s="58"/>
      <c r="J124" s="58"/>
      <c r="K124" s="58"/>
      <c r="L124" s="58"/>
      <c r="N124" s="55"/>
      <c r="O124" s="56"/>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row>
    <row r="125" spans="4:52" s="54" customFormat="1" x14ac:dyDescent="0.35">
      <c r="D125" s="59"/>
      <c r="E125" s="59"/>
      <c r="F125" s="20"/>
      <c r="G125" s="59"/>
      <c r="H125" s="59"/>
      <c r="I125" s="59"/>
      <c r="J125" s="59"/>
      <c r="K125" s="59"/>
      <c r="L125" s="59"/>
      <c r="N125" s="55"/>
      <c r="O125" s="56"/>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row>
    <row r="126" spans="4:52" s="54" customFormat="1" ht="26.25" x14ac:dyDescent="0.35">
      <c r="D126" s="58"/>
      <c r="E126" s="58"/>
      <c r="F126" s="19"/>
      <c r="G126" s="58"/>
      <c r="H126" s="58"/>
      <c r="I126" s="58"/>
      <c r="J126" s="58"/>
      <c r="K126" s="58"/>
      <c r="L126" s="58"/>
      <c r="N126" s="55"/>
      <c r="O126" s="56"/>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row>
    <row r="127" spans="4:52" s="54" customFormat="1" x14ac:dyDescent="0.35">
      <c r="D127" s="59"/>
      <c r="E127" s="59"/>
      <c r="F127" s="20"/>
      <c r="G127" s="59"/>
      <c r="H127" s="59"/>
      <c r="I127" s="59"/>
      <c r="J127" s="59"/>
      <c r="K127" s="59"/>
      <c r="L127" s="59"/>
      <c r="N127" s="55"/>
      <c r="O127" s="56"/>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row>
    <row r="128" spans="4:52" s="54" customFormat="1" ht="26.25" x14ac:dyDescent="0.35">
      <c r="D128" s="58"/>
      <c r="E128" s="58"/>
      <c r="F128" s="19"/>
      <c r="G128" s="58"/>
      <c r="H128" s="58"/>
      <c r="I128" s="58"/>
      <c r="J128" s="58"/>
      <c r="K128" s="58"/>
      <c r="L128" s="58"/>
      <c r="N128" s="55"/>
      <c r="O128" s="56"/>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row>
    <row r="129" spans="4:52" s="54" customFormat="1" x14ac:dyDescent="0.35">
      <c r="D129" s="59"/>
      <c r="E129" s="59"/>
      <c r="F129" s="20"/>
      <c r="G129" s="59"/>
      <c r="H129" s="59"/>
      <c r="I129" s="59"/>
      <c r="J129" s="59"/>
      <c r="K129" s="59"/>
      <c r="L129" s="59"/>
      <c r="N129" s="55"/>
      <c r="O129" s="56"/>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row>
    <row r="130" spans="4:52" s="54" customFormat="1" ht="26.25" x14ac:dyDescent="0.35">
      <c r="D130" s="58"/>
      <c r="E130" s="58"/>
      <c r="F130" s="19"/>
      <c r="G130" s="58"/>
      <c r="H130" s="58"/>
      <c r="I130" s="58"/>
      <c r="J130" s="58"/>
      <c r="K130" s="58"/>
      <c r="L130" s="58"/>
      <c r="N130" s="55"/>
      <c r="O130" s="56"/>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row>
    <row r="131" spans="4:52" s="54" customFormat="1" x14ac:dyDescent="0.35">
      <c r="D131" s="59"/>
      <c r="E131" s="59"/>
      <c r="F131" s="20"/>
      <c r="G131" s="59"/>
      <c r="H131" s="59"/>
      <c r="I131" s="59"/>
      <c r="J131" s="59"/>
      <c r="K131" s="59"/>
      <c r="L131" s="59"/>
      <c r="N131" s="55"/>
      <c r="O131" s="56"/>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row>
    <row r="132" spans="4:52" s="54" customFormat="1" ht="26.25" x14ac:dyDescent="0.35">
      <c r="D132" s="58"/>
      <c r="E132" s="58"/>
      <c r="F132" s="19"/>
      <c r="G132" s="58"/>
      <c r="H132" s="58"/>
      <c r="I132" s="58"/>
      <c r="J132" s="58"/>
      <c r="K132" s="58"/>
      <c r="L132" s="58"/>
      <c r="N132" s="55"/>
      <c r="O132" s="56"/>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row>
    <row r="133" spans="4:52" s="54" customFormat="1" x14ac:dyDescent="0.35">
      <c r="D133" s="59"/>
      <c r="E133" s="59"/>
      <c r="F133" s="20"/>
      <c r="G133" s="59"/>
      <c r="H133" s="59"/>
      <c r="I133" s="59"/>
      <c r="J133" s="59"/>
      <c r="K133" s="59"/>
      <c r="L133" s="59"/>
      <c r="N133" s="55"/>
      <c r="O133" s="56"/>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row>
    <row r="134" spans="4:52" s="54" customFormat="1" ht="26.25" x14ac:dyDescent="0.35">
      <c r="D134" s="58"/>
      <c r="E134" s="58"/>
      <c r="F134" s="19"/>
      <c r="G134" s="58"/>
      <c r="H134" s="58"/>
      <c r="I134" s="58"/>
      <c r="J134" s="58"/>
      <c r="K134" s="58"/>
      <c r="L134" s="58"/>
      <c r="N134" s="55"/>
      <c r="O134" s="56"/>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row>
    <row r="135" spans="4:52" s="54" customFormat="1" x14ac:dyDescent="0.35">
      <c r="D135" s="59"/>
      <c r="E135" s="59"/>
      <c r="F135" s="20"/>
      <c r="G135" s="59"/>
      <c r="H135" s="59"/>
      <c r="I135" s="59"/>
      <c r="J135" s="59"/>
      <c r="K135" s="59"/>
      <c r="L135" s="59"/>
      <c r="N135" s="55"/>
      <c r="O135" s="56"/>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row>
    <row r="136" spans="4:52" s="54" customFormat="1" ht="26.25" x14ac:dyDescent="0.35">
      <c r="D136" s="58"/>
      <c r="E136" s="58"/>
      <c r="F136" s="19"/>
      <c r="G136" s="58"/>
      <c r="H136" s="58"/>
      <c r="I136" s="58"/>
      <c r="J136" s="58"/>
      <c r="K136" s="58"/>
      <c r="L136" s="58"/>
      <c r="N136" s="55"/>
      <c r="O136" s="56"/>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row>
    <row r="137" spans="4:52" s="54" customFormat="1" x14ac:dyDescent="0.35">
      <c r="D137" s="59"/>
      <c r="E137" s="59"/>
      <c r="F137" s="20"/>
      <c r="G137" s="59"/>
      <c r="H137" s="59"/>
      <c r="I137" s="59"/>
      <c r="J137" s="59"/>
      <c r="K137" s="59"/>
      <c r="L137" s="59"/>
      <c r="N137" s="55"/>
      <c r="O137" s="56"/>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row>
    <row r="138" spans="4:52" s="54" customFormat="1" ht="26.25" x14ac:dyDescent="0.35">
      <c r="D138" s="58"/>
      <c r="E138" s="58"/>
      <c r="F138" s="19"/>
      <c r="G138" s="58"/>
      <c r="H138" s="58"/>
      <c r="I138" s="58"/>
      <c r="J138" s="58"/>
      <c r="K138" s="58"/>
      <c r="L138" s="58"/>
      <c r="N138" s="55"/>
      <c r="O138" s="56"/>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row>
    <row r="139" spans="4:52" s="54" customFormat="1" x14ac:dyDescent="0.35">
      <c r="D139" s="59"/>
      <c r="E139" s="59"/>
      <c r="F139" s="20"/>
      <c r="G139" s="59"/>
      <c r="H139" s="59"/>
      <c r="I139" s="59"/>
      <c r="J139" s="59"/>
      <c r="K139" s="59"/>
      <c r="L139" s="59"/>
      <c r="N139" s="55"/>
      <c r="O139" s="56"/>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row>
    <row r="140" spans="4:52" s="54" customFormat="1" ht="26.25" x14ac:dyDescent="0.35">
      <c r="D140" s="58"/>
      <c r="E140" s="58"/>
      <c r="F140" s="19"/>
      <c r="G140" s="58"/>
      <c r="H140" s="58"/>
      <c r="I140" s="58"/>
      <c r="J140" s="58"/>
      <c r="K140" s="58"/>
      <c r="L140" s="58"/>
      <c r="N140" s="55"/>
      <c r="O140" s="56"/>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row>
    <row r="141" spans="4:52" s="54" customFormat="1" x14ac:dyDescent="0.35">
      <c r="D141" s="59"/>
      <c r="E141" s="59"/>
      <c r="F141" s="20"/>
      <c r="G141" s="59"/>
      <c r="H141" s="59"/>
      <c r="I141" s="59"/>
      <c r="J141" s="59"/>
      <c r="K141" s="59"/>
      <c r="L141" s="59"/>
      <c r="N141" s="55"/>
      <c r="O141" s="56"/>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row>
    <row r="142" spans="4:52" s="10" customFormat="1" ht="26.25" x14ac:dyDescent="0.35">
      <c r="D142" s="58"/>
      <c r="E142" s="58"/>
      <c r="F142" s="19"/>
      <c r="G142" s="58"/>
      <c r="H142" s="58"/>
      <c r="I142" s="58"/>
      <c r="J142" s="58"/>
      <c r="K142" s="58"/>
      <c r="L142" s="58"/>
      <c r="N142" s="43"/>
      <c r="O142" s="44"/>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row>
    <row r="143" spans="4:52" s="10" customFormat="1" x14ac:dyDescent="0.35">
      <c r="D143" s="60"/>
      <c r="E143" s="60"/>
      <c r="F143" s="21"/>
      <c r="G143" s="60"/>
      <c r="H143" s="60"/>
      <c r="I143" s="60"/>
      <c r="J143" s="60"/>
      <c r="K143" s="60"/>
      <c r="L143" s="60"/>
      <c r="N143" s="43"/>
      <c r="O143" s="44"/>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row>
    <row r="144" spans="4:52" s="10" customFormat="1" ht="26.25" x14ac:dyDescent="0.35">
      <c r="D144" s="58"/>
      <c r="E144" s="58"/>
      <c r="F144" s="19"/>
      <c r="G144" s="58"/>
      <c r="H144" s="58"/>
      <c r="I144" s="58"/>
      <c r="J144" s="58"/>
      <c r="K144" s="58"/>
      <c r="L144" s="58"/>
      <c r="N144" s="43"/>
      <c r="O144" s="44"/>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row>
    <row r="145" spans="4:52" s="10" customFormat="1" x14ac:dyDescent="0.35">
      <c r="D145" s="60"/>
      <c r="E145" s="60"/>
      <c r="F145" s="21"/>
      <c r="G145" s="60"/>
      <c r="H145" s="60"/>
      <c r="I145" s="60"/>
      <c r="J145" s="60"/>
      <c r="K145" s="60"/>
      <c r="L145" s="60"/>
      <c r="N145" s="43"/>
      <c r="O145" s="44"/>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row>
    <row r="146" spans="4:52" s="10" customFormat="1" ht="26.25" x14ac:dyDescent="0.35">
      <c r="D146" s="58"/>
      <c r="E146" s="58"/>
      <c r="F146" s="19"/>
      <c r="G146" s="58"/>
      <c r="H146" s="58"/>
      <c r="I146" s="58"/>
      <c r="J146" s="58"/>
      <c r="K146" s="58"/>
      <c r="L146" s="58"/>
      <c r="N146" s="43"/>
      <c r="O146" s="44"/>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row>
    <row r="147" spans="4:52" s="10" customFormat="1" x14ac:dyDescent="0.35">
      <c r="D147" s="60"/>
      <c r="E147" s="60"/>
      <c r="F147" s="21"/>
      <c r="G147" s="60"/>
      <c r="H147" s="60"/>
      <c r="I147" s="60"/>
      <c r="J147" s="60"/>
      <c r="K147" s="60"/>
      <c r="L147" s="60"/>
      <c r="N147" s="43"/>
      <c r="O147" s="44"/>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row>
    <row r="148" spans="4:52" s="10" customFormat="1" ht="26.25" x14ac:dyDescent="0.35">
      <c r="D148" s="58"/>
      <c r="E148" s="58"/>
      <c r="F148" s="19"/>
      <c r="G148" s="58"/>
      <c r="H148" s="58"/>
      <c r="I148" s="58"/>
      <c r="J148" s="58"/>
      <c r="K148" s="58"/>
      <c r="L148" s="58"/>
      <c r="N148" s="43"/>
      <c r="O148" s="44"/>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row>
    <row r="149" spans="4:52" s="10" customFormat="1" x14ac:dyDescent="0.35">
      <c r="D149" s="60"/>
      <c r="E149" s="60"/>
      <c r="F149" s="21"/>
      <c r="G149" s="60"/>
      <c r="H149" s="60"/>
      <c r="I149" s="60"/>
      <c r="J149" s="60"/>
      <c r="K149" s="60"/>
      <c r="L149" s="60"/>
      <c r="N149" s="43"/>
      <c r="O149" s="44"/>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row>
    <row r="150" spans="4:52" s="10" customFormat="1" ht="26.25" x14ac:dyDescent="0.35">
      <c r="D150" s="58"/>
      <c r="E150" s="58"/>
      <c r="F150" s="19"/>
      <c r="G150" s="58"/>
      <c r="H150" s="58"/>
      <c r="I150" s="58"/>
      <c r="J150" s="58"/>
      <c r="K150" s="58"/>
      <c r="L150" s="58"/>
      <c r="N150" s="43"/>
      <c r="O150" s="44"/>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row>
    <row r="151" spans="4:52" s="10" customFormat="1" x14ac:dyDescent="0.35">
      <c r="D151" s="60"/>
      <c r="E151" s="60"/>
      <c r="F151" s="21"/>
      <c r="G151" s="60"/>
      <c r="H151" s="60"/>
      <c r="I151" s="60"/>
      <c r="J151" s="60"/>
      <c r="K151" s="60"/>
      <c r="L151" s="60"/>
      <c r="N151" s="43"/>
      <c r="O151" s="44"/>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row>
    <row r="152" spans="4:52" s="10" customFormat="1" ht="26.25" x14ac:dyDescent="0.35">
      <c r="D152" s="58"/>
      <c r="E152" s="58"/>
      <c r="F152" s="19"/>
      <c r="G152" s="58"/>
      <c r="H152" s="58"/>
      <c r="I152" s="58"/>
      <c r="J152" s="58"/>
      <c r="K152" s="58"/>
      <c r="L152" s="58"/>
      <c r="N152" s="43"/>
      <c r="O152" s="44"/>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row>
    <row r="153" spans="4:52" s="10" customFormat="1" x14ac:dyDescent="0.35">
      <c r="D153" s="60"/>
      <c r="E153" s="60"/>
      <c r="F153" s="21"/>
      <c r="G153" s="60"/>
      <c r="H153" s="60"/>
      <c r="I153" s="60"/>
      <c r="J153" s="60"/>
      <c r="K153" s="60"/>
      <c r="L153" s="60"/>
      <c r="N153" s="43"/>
      <c r="O153" s="44"/>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row>
    <row r="154" spans="4:52" s="10" customFormat="1" ht="26.25" x14ac:dyDescent="0.35">
      <c r="D154" s="58"/>
      <c r="E154" s="58"/>
      <c r="F154" s="19"/>
      <c r="G154" s="58"/>
      <c r="H154" s="58"/>
      <c r="I154" s="58"/>
      <c r="J154" s="58"/>
      <c r="K154" s="58"/>
      <c r="L154" s="58"/>
      <c r="N154" s="43"/>
      <c r="O154" s="44"/>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row>
    <row r="155" spans="4:52" s="10" customFormat="1" x14ac:dyDescent="0.35">
      <c r="D155" s="60"/>
      <c r="E155" s="60"/>
      <c r="F155" s="21"/>
      <c r="G155" s="60"/>
      <c r="H155" s="60"/>
      <c r="I155" s="60"/>
      <c r="J155" s="60"/>
      <c r="K155" s="60"/>
      <c r="L155" s="60"/>
      <c r="N155" s="43"/>
      <c r="O155" s="44"/>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row>
    <row r="156" spans="4:52" s="10" customFormat="1" ht="26.25" x14ac:dyDescent="0.35">
      <c r="D156" s="58"/>
      <c r="E156" s="58"/>
      <c r="F156" s="19"/>
      <c r="G156" s="58"/>
      <c r="H156" s="58"/>
      <c r="I156" s="58"/>
      <c r="J156" s="58"/>
      <c r="K156" s="58"/>
      <c r="L156" s="58"/>
      <c r="N156" s="43"/>
      <c r="O156" s="44"/>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row>
    <row r="157" spans="4:52" s="10" customFormat="1" x14ac:dyDescent="0.35">
      <c r="D157" s="60"/>
      <c r="E157" s="60"/>
      <c r="F157" s="21"/>
      <c r="G157" s="60"/>
      <c r="H157" s="60"/>
      <c r="I157" s="60"/>
      <c r="J157" s="60"/>
      <c r="K157" s="60"/>
      <c r="L157" s="60"/>
      <c r="N157" s="43"/>
      <c r="O157" s="44"/>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row>
    <row r="158" spans="4:52" s="10" customFormat="1" ht="26.25" x14ac:dyDescent="0.35">
      <c r="D158" s="58"/>
      <c r="E158" s="58"/>
      <c r="F158" s="19"/>
      <c r="G158" s="58"/>
      <c r="H158" s="58"/>
      <c r="I158" s="58"/>
      <c r="J158" s="58"/>
      <c r="K158" s="58"/>
      <c r="L158" s="58"/>
      <c r="N158" s="43"/>
      <c r="O158" s="44"/>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row>
    <row r="159" spans="4:52" s="10" customFormat="1" x14ac:dyDescent="0.35">
      <c r="D159" s="60"/>
      <c r="E159" s="60"/>
      <c r="F159" s="21"/>
      <c r="G159" s="60"/>
      <c r="H159" s="60"/>
      <c r="I159" s="60"/>
      <c r="J159" s="60"/>
      <c r="K159" s="60"/>
      <c r="L159" s="60"/>
      <c r="N159" s="43"/>
      <c r="O159" s="44"/>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row>
    <row r="160" spans="4:52" s="10" customFormat="1" ht="26.25" x14ac:dyDescent="0.35">
      <c r="D160" s="58"/>
      <c r="E160" s="58"/>
      <c r="F160" s="19"/>
      <c r="G160" s="58"/>
      <c r="H160" s="58"/>
      <c r="I160" s="58"/>
      <c r="J160" s="58"/>
      <c r="K160" s="58"/>
      <c r="L160" s="58"/>
      <c r="N160" s="43"/>
      <c r="O160" s="44"/>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row>
    <row r="161" spans="4:52" s="10" customFormat="1" x14ac:dyDescent="0.35">
      <c r="D161" s="60"/>
      <c r="E161" s="60"/>
      <c r="F161" s="21"/>
      <c r="G161" s="60"/>
      <c r="H161" s="60"/>
      <c r="I161" s="60"/>
      <c r="J161" s="60"/>
      <c r="K161" s="60"/>
      <c r="L161" s="60"/>
      <c r="N161" s="43"/>
      <c r="O161" s="44"/>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row>
    <row r="162" spans="4:52" s="10" customFormat="1" ht="26.25" x14ac:dyDescent="0.35">
      <c r="D162" s="58"/>
      <c r="E162" s="58"/>
      <c r="F162" s="19"/>
      <c r="G162" s="58"/>
      <c r="H162" s="58"/>
      <c r="I162" s="58"/>
      <c r="J162" s="58"/>
      <c r="K162" s="58"/>
      <c r="L162" s="58"/>
      <c r="N162" s="43"/>
      <c r="O162" s="44"/>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row>
    <row r="163" spans="4:52" s="10" customFormat="1" x14ac:dyDescent="0.35">
      <c r="D163" s="60"/>
      <c r="E163" s="60"/>
      <c r="F163" s="21"/>
      <c r="G163" s="60"/>
      <c r="H163" s="60"/>
      <c r="I163" s="60"/>
      <c r="J163" s="60"/>
      <c r="K163" s="60"/>
      <c r="L163" s="60"/>
      <c r="N163" s="43"/>
      <c r="O163" s="44"/>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row>
    <row r="164" spans="4:52" s="10" customFormat="1" ht="26.25" x14ac:dyDescent="0.35">
      <c r="D164" s="58"/>
      <c r="E164" s="58"/>
      <c r="F164" s="19"/>
      <c r="G164" s="58"/>
      <c r="H164" s="58"/>
      <c r="I164" s="58"/>
      <c r="J164" s="58"/>
      <c r="K164" s="58"/>
      <c r="L164" s="58"/>
      <c r="N164" s="43"/>
      <c r="O164" s="44"/>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row>
    <row r="165" spans="4:52" s="10" customFormat="1" x14ac:dyDescent="0.35">
      <c r="D165" s="60"/>
      <c r="E165" s="60"/>
      <c r="F165" s="21"/>
      <c r="G165" s="60"/>
      <c r="H165" s="60"/>
      <c r="I165" s="60"/>
      <c r="J165" s="60"/>
      <c r="K165" s="60"/>
      <c r="L165" s="60"/>
      <c r="N165" s="43"/>
      <c r="O165" s="44"/>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row>
    <row r="166" spans="4:52" s="10" customFormat="1" ht="26.25" x14ac:dyDescent="0.35">
      <c r="D166" s="58"/>
      <c r="E166" s="58"/>
      <c r="F166" s="19"/>
      <c r="G166" s="58"/>
      <c r="H166" s="58"/>
      <c r="I166" s="58"/>
      <c r="J166" s="58"/>
      <c r="K166" s="58"/>
      <c r="L166" s="58"/>
      <c r="N166" s="43"/>
      <c r="O166" s="44"/>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row>
    <row r="167" spans="4:52" s="10" customFormat="1" x14ac:dyDescent="0.35">
      <c r="D167" s="60"/>
      <c r="E167" s="60"/>
      <c r="F167" s="21"/>
      <c r="G167" s="60"/>
      <c r="H167" s="60"/>
      <c r="I167" s="60"/>
      <c r="J167" s="60"/>
      <c r="K167" s="60"/>
      <c r="L167" s="60"/>
      <c r="N167" s="43"/>
      <c r="O167" s="44"/>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row>
    <row r="168" spans="4:52" s="10" customFormat="1" ht="26.25" x14ac:dyDescent="0.35">
      <c r="D168" s="58"/>
      <c r="E168" s="58"/>
      <c r="F168" s="19"/>
      <c r="G168" s="58"/>
      <c r="H168" s="58"/>
      <c r="I168" s="58"/>
      <c r="J168" s="58"/>
      <c r="K168" s="58"/>
      <c r="L168" s="58"/>
      <c r="N168" s="43"/>
      <c r="O168" s="44"/>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row>
    <row r="169" spans="4:52" s="10" customFormat="1" x14ac:dyDescent="0.35">
      <c r="D169" s="60"/>
      <c r="E169" s="60"/>
      <c r="F169" s="21"/>
      <c r="G169" s="60"/>
      <c r="H169" s="60"/>
      <c r="I169" s="60"/>
      <c r="J169" s="60"/>
      <c r="K169" s="60"/>
      <c r="L169" s="60"/>
      <c r="N169" s="43"/>
      <c r="O169" s="44"/>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row>
    <row r="170" spans="4:52" s="10" customFormat="1" ht="26.25" x14ac:dyDescent="0.35">
      <c r="D170" s="58"/>
      <c r="E170" s="58"/>
      <c r="F170" s="19"/>
      <c r="G170" s="58"/>
      <c r="H170" s="58"/>
      <c r="I170" s="58"/>
      <c r="J170" s="58"/>
      <c r="K170" s="58"/>
      <c r="L170" s="58"/>
      <c r="N170" s="43"/>
      <c r="O170" s="44"/>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row>
    <row r="171" spans="4:52" s="10" customFormat="1" x14ac:dyDescent="0.35">
      <c r="D171" s="60"/>
      <c r="E171" s="60"/>
      <c r="F171" s="21"/>
      <c r="G171" s="60"/>
      <c r="H171" s="60"/>
      <c r="I171" s="60"/>
      <c r="J171" s="60"/>
      <c r="K171" s="60"/>
      <c r="L171" s="60"/>
      <c r="N171" s="43"/>
      <c r="O171" s="44"/>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row>
    <row r="172" spans="4:52" s="10" customFormat="1" ht="26.25" x14ac:dyDescent="0.35">
      <c r="D172" s="58"/>
      <c r="E172" s="58"/>
      <c r="F172" s="19"/>
      <c r="G172" s="58"/>
      <c r="H172" s="58"/>
      <c r="I172" s="58"/>
      <c r="J172" s="58"/>
      <c r="K172" s="58"/>
      <c r="L172" s="58"/>
      <c r="N172" s="43"/>
      <c r="O172" s="44"/>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row>
    <row r="173" spans="4:52" s="10" customFormat="1" x14ac:dyDescent="0.35">
      <c r="D173" s="60"/>
      <c r="E173" s="60"/>
      <c r="F173" s="21"/>
      <c r="G173" s="60"/>
      <c r="H173" s="60"/>
      <c r="I173" s="60"/>
      <c r="J173" s="60"/>
      <c r="K173" s="60"/>
      <c r="L173" s="60"/>
      <c r="N173" s="43"/>
      <c r="O173" s="44"/>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row>
    <row r="174" spans="4:52" s="10" customFormat="1" ht="26.25" x14ac:dyDescent="0.35">
      <c r="D174" s="58"/>
      <c r="E174" s="58"/>
      <c r="F174" s="19"/>
      <c r="G174" s="58"/>
      <c r="H174" s="58"/>
      <c r="I174" s="58"/>
      <c r="J174" s="58"/>
      <c r="K174" s="58"/>
      <c r="L174" s="58"/>
      <c r="N174" s="43"/>
      <c r="O174" s="44"/>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row>
    <row r="175" spans="4:52" s="10" customFormat="1" x14ac:dyDescent="0.35">
      <c r="D175" s="60"/>
      <c r="E175" s="60"/>
      <c r="F175" s="21"/>
      <c r="G175" s="60"/>
      <c r="H175" s="60"/>
      <c r="I175" s="60"/>
      <c r="J175" s="60"/>
      <c r="K175" s="60"/>
      <c r="L175" s="60"/>
      <c r="N175" s="43"/>
      <c r="O175" s="44"/>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row>
    <row r="176" spans="4:52" s="10" customFormat="1" ht="26.25" x14ac:dyDescent="0.35">
      <c r="D176" s="58"/>
      <c r="E176" s="58"/>
      <c r="F176" s="19"/>
      <c r="G176" s="58"/>
      <c r="H176" s="58"/>
      <c r="I176" s="58"/>
      <c r="J176" s="58"/>
      <c r="K176" s="58"/>
      <c r="L176" s="58"/>
      <c r="N176" s="43"/>
      <c r="O176" s="44"/>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row>
    <row r="177" spans="4:52" s="10" customFormat="1" x14ac:dyDescent="0.35">
      <c r="D177" s="60"/>
      <c r="E177" s="60"/>
      <c r="F177" s="21"/>
      <c r="G177" s="60"/>
      <c r="H177" s="60"/>
      <c r="I177" s="60"/>
      <c r="J177" s="60"/>
      <c r="K177" s="60"/>
      <c r="L177" s="60"/>
      <c r="N177" s="43"/>
      <c r="O177" s="44"/>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row>
    <row r="178" spans="4:52" s="10" customFormat="1" ht="26.25" x14ac:dyDescent="0.35">
      <c r="D178" s="58"/>
      <c r="E178" s="58"/>
      <c r="F178" s="19"/>
      <c r="G178" s="58"/>
      <c r="H178" s="58"/>
      <c r="I178" s="58"/>
      <c r="J178" s="58"/>
      <c r="K178" s="58"/>
      <c r="L178" s="58"/>
      <c r="N178" s="43"/>
      <c r="O178" s="44"/>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row>
    <row r="179" spans="4:52" s="10" customFormat="1" x14ac:dyDescent="0.35">
      <c r="D179" s="60"/>
      <c r="E179" s="60"/>
      <c r="F179" s="21"/>
      <c r="G179" s="60"/>
      <c r="H179" s="60"/>
      <c r="I179" s="60"/>
      <c r="J179" s="60"/>
      <c r="K179" s="60"/>
      <c r="L179" s="60"/>
      <c r="N179" s="43"/>
      <c r="O179" s="44"/>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row>
    <row r="180" spans="4:52" s="10" customFormat="1" ht="26.25" x14ac:dyDescent="0.35">
      <c r="D180" s="58"/>
      <c r="E180" s="58"/>
      <c r="F180" s="19"/>
      <c r="G180" s="58"/>
      <c r="H180" s="58"/>
      <c r="I180" s="58"/>
      <c r="J180" s="58"/>
      <c r="K180" s="58"/>
      <c r="L180" s="58"/>
      <c r="N180" s="43"/>
      <c r="O180" s="44"/>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row>
    <row r="181" spans="4:52" s="10" customFormat="1" x14ac:dyDescent="0.35">
      <c r="D181" s="60"/>
      <c r="E181" s="60"/>
      <c r="F181" s="21"/>
      <c r="G181" s="60"/>
      <c r="H181" s="60"/>
      <c r="I181" s="60"/>
      <c r="J181" s="60"/>
      <c r="K181" s="60"/>
      <c r="L181" s="60"/>
      <c r="N181" s="43"/>
      <c r="O181" s="44"/>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row>
    <row r="182" spans="4:52" s="10" customFormat="1" ht="26.25" x14ac:dyDescent="0.35">
      <c r="D182" s="58"/>
      <c r="E182" s="58"/>
      <c r="F182" s="19"/>
      <c r="G182" s="58"/>
      <c r="H182" s="58"/>
      <c r="I182" s="58"/>
      <c r="J182" s="58"/>
      <c r="K182" s="58"/>
      <c r="L182" s="58"/>
      <c r="N182" s="43"/>
      <c r="O182" s="44"/>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row>
    <row r="183" spans="4:52" s="10" customFormat="1" x14ac:dyDescent="0.35">
      <c r="D183" s="60"/>
      <c r="E183" s="60"/>
      <c r="F183" s="21"/>
      <c r="G183" s="60"/>
      <c r="H183" s="60"/>
      <c r="I183" s="60"/>
      <c r="J183" s="60"/>
      <c r="K183" s="60"/>
      <c r="L183" s="60"/>
      <c r="N183" s="43"/>
      <c r="O183" s="44"/>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row>
    <row r="184" spans="4:52" s="10" customFormat="1" ht="26.25" x14ac:dyDescent="0.35">
      <c r="D184" s="58"/>
      <c r="E184" s="58"/>
      <c r="F184" s="19"/>
      <c r="G184" s="58"/>
      <c r="H184" s="58"/>
      <c r="I184" s="58"/>
      <c r="J184" s="58"/>
      <c r="K184" s="58"/>
      <c r="L184" s="58"/>
      <c r="N184" s="43"/>
      <c r="O184" s="44"/>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row>
    <row r="185" spans="4:52" s="10" customFormat="1" x14ac:dyDescent="0.35">
      <c r="D185" s="60"/>
      <c r="E185" s="60"/>
      <c r="F185" s="21"/>
      <c r="G185" s="60"/>
      <c r="H185" s="60"/>
      <c r="I185" s="60"/>
      <c r="J185" s="60"/>
      <c r="K185" s="60"/>
      <c r="L185" s="60"/>
      <c r="N185" s="43"/>
      <c r="O185" s="44"/>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row>
    <row r="186" spans="4:52" s="10" customFormat="1" ht="26.25" x14ac:dyDescent="0.35">
      <c r="D186" s="58"/>
      <c r="E186" s="58"/>
      <c r="F186" s="19"/>
      <c r="G186" s="58"/>
      <c r="H186" s="58"/>
      <c r="I186" s="58"/>
      <c r="J186" s="58"/>
      <c r="K186" s="58"/>
      <c r="L186" s="58"/>
      <c r="N186" s="43"/>
      <c r="O186" s="44"/>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row>
    <row r="187" spans="4:52" s="10" customFormat="1" x14ac:dyDescent="0.35">
      <c r="D187" s="60"/>
      <c r="E187" s="60"/>
      <c r="F187" s="21"/>
      <c r="G187" s="60"/>
      <c r="H187" s="60"/>
      <c r="I187" s="60"/>
      <c r="J187" s="60"/>
      <c r="K187" s="60"/>
      <c r="L187" s="60"/>
      <c r="N187" s="43"/>
      <c r="O187" s="44"/>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row>
    <row r="188" spans="4:52" s="10" customFormat="1" ht="26.25" x14ac:dyDescent="0.35">
      <c r="D188" s="58"/>
      <c r="E188" s="58"/>
      <c r="F188" s="19"/>
      <c r="G188" s="58"/>
      <c r="H188" s="58"/>
      <c r="I188" s="58"/>
      <c r="J188" s="58"/>
      <c r="K188" s="58"/>
      <c r="L188" s="58"/>
      <c r="N188" s="43"/>
      <c r="O188" s="44"/>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row>
    <row r="189" spans="4:52" s="10" customFormat="1" x14ac:dyDescent="0.35">
      <c r="D189" s="60"/>
      <c r="E189" s="60"/>
      <c r="F189" s="21"/>
      <c r="G189" s="60"/>
      <c r="H189" s="60"/>
      <c r="I189" s="60"/>
      <c r="J189" s="60"/>
      <c r="K189" s="60"/>
      <c r="L189" s="60"/>
      <c r="N189" s="43"/>
      <c r="O189" s="44"/>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row>
    <row r="190" spans="4:52" s="10" customFormat="1" ht="26.25" x14ac:dyDescent="0.35">
      <c r="D190" s="58"/>
      <c r="E190" s="58"/>
      <c r="F190" s="19"/>
      <c r="G190" s="58"/>
      <c r="H190" s="58"/>
      <c r="I190" s="58"/>
      <c r="J190" s="58"/>
      <c r="K190" s="58"/>
      <c r="L190" s="58"/>
      <c r="N190" s="43"/>
      <c r="O190" s="44"/>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row>
    <row r="191" spans="4:52" s="10" customFormat="1" x14ac:dyDescent="0.35">
      <c r="D191" s="60"/>
      <c r="E191" s="60"/>
      <c r="F191" s="21"/>
      <c r="G191" s="60"/>
      <c r="H191" s="60"/>
      <c r="I191" s="60"/>
      <c r="J191" s="60"/>
      <c r="K191" s="60"/>
      <c r="L191" s="60"/>
      <c r="N191" s="43"/>
      <c r="O191" s="44"/>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row>
    <row r="192" spans="4:52" s="10" customFormat="1" ht="26.25" x14ac:dyDescent="0.35">
      <c r="D192" s="58"/>
      <c r="E192" s="58"/>
      <c r="F192" s="19"/>
      <c r="G192" s="58"/>
      <c r="H192" s="58"/>
      <c r="I192" s="58"/>
      <c r="J192" s="58"/>
      <c r="K192" s="58"/>
      <c r="L192" s="58"/>
      <c r="N192" s="43"/>
      <c r="O192" s="44"/>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row>
    <row r="193" spans="4:52" s="10" customFormat="1" x14ac:dyDescent="0.35">
      <c r="D193" s="60"/>
      <c r="E193" s="60"/>
      <c r="F193" s="21"/>
      <c r="G193" s="60"/>
      <c r="H193" s="60"/>
      <c r="I193" s="60"/>
      <c r="J193" s="60"/>
      <c r="K193" s="60"/>
      <c r="L193" s="60"/>
      <c r="N193" s="43"/>
      <c r="O193" s="44"/>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row>
    <row r="194" spans="4:52" s="10" customFormat="1" ht="26.25" x14ac:dyDescent="0.35">
      <c r="D194" s="58"/>
      <c r="E194" s="58"/>
      <c r="F194" s="19"/>
      <c r="G194" s="58"/>
      <c r="H194" s="58"/>
      <c r="I194" s="58"/>
      <c r="J194" s="58"/>
      <c r="K194" s="58"/>
      <c r="L194" s="58"/>
      <c r="N194" s="43"/>
      <c r="O194" s="44"/>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row>
    <row r="195" spans="4:52" s="10" customFormat="1" x14ac:dyDescent="0.35">
      <c r="D195" s="60"/>
      <c r="E195" s="60"/>
      <c r="F195" s="21"/>
      <c r="G195" s="60"/>
      <c r="H195" s="60"/>
      <c r="I195" s="60"/>
      <c r="J195" s="60"/>
      <c r="K195" s="60"/>
      <c r="L195" s="60"/>
      <c r="N195" s="43"/>
      <c r="O195" s="44"/>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row>
    <row r="196" spans="4:52" s="10" customFormat="1" ht="26.25" x14ac:dyDescent="0.35">
      <c r="D196" s="58"/>
      <c r="E196" s="58"/>
      <c r="F196" s="19"/>
      <c r="G196" s="58"/>
      <c r="H196" s="58"/>
      <c r="I196" s="58"/>
      <c r="J196" s="58"/>
      <c r="K196" s="58"/>
      <c r="L196" s="58"/>
      <c r="N196" s="43"/>
      <c r="O196" s="44"/>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row>
    <row r="197" spans="4:52" s="10" customFormat="1" x14ac:dyDescent="0.35">
      <c r="D197" s="60"/>
      <c r="E197" s="60"/>
      <c r="F197" s="21"/>
      <c r="G197" s="60"/>
      <c r="H197" s="60"/>
      <c r="I197" s="60"/>
      <c r="J197" s="60"/>
      <c r="K197" s="60"/>
      <c r="L197" s="60"/>
      <c r="N197" s="43"/>
      <c r="O197" s="44"/>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row>
    <row r="198" spans="4:52" s="10" customFormat="1" ht="26.25" x14ac:dyDescent="0.35">
      <c r="D198" s="58"/>
      <c r="E198" s="58"/>
      <c r="F198" s="19"/>
      <c r="G198" s="58"/>
      <c r="H198" s="58"/>
      <c r="I198" s="58"/>
      <c r="J198" s="58"/>
      <c r="K198" s="58"/>
      <c r="L198" s="58"/>
      <c r="N198" s="43"/>
      <c r="O198" s="44"/>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row>
    <row r="199" spans="4:52" s="10" customFormat="1" x14ac:dyDescent="0.35">
      <c r="D199" s="60"/>
      <c r="E199" s="60"/>
      <c r="F199" s="21"/>
      <c r="G199" s="60"/>
      <c r="H199" s="60"/>
      <c r="I199" s="60"/>
      <c r="J199" s="60"/>
      <c r="K199" s="60"/>
      <c r="L199" s="60"/>
      <c r="N199" s="43"/>
      <c r="O199" s="44"/>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row>
    <row r="200" spans="4:52" s="10" customFormat="1" ht="26.25" x14ac:dyDescent="0.35">
      <c r="D200" s="58"/>
      <c r="E200" s="58"/>
      <c r="F200" s="19"/>
      <c r="G200" s="58"/>
      <c r="H200" s="58"/>
      <c r="I200" s="58"/>
      <c r="J200" s="58"/>
      <c r="K200" s="58"/>
      <c r="L200" s="58"/>
      <c r="N200" s="43"/>
      <c r="O200" s="44"/>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row>
    <row r="201" spans="4:52" s="10" customFormat="1" x14ac:dyDescent="0.35">
      <c r="D201" s="60"/>
      <c r="E201" s="60"/>
      <c r="F201" s="21"/>
      <c r="G201" s="60"/>
      <c r="H201" s="60"/>
      <c r="I201" s="60"/>
      <c r="J201" s="60"/>
      <c r="K201" s="60"/>
      <c r="L201" s="60"/>
      <c r="N201" s="43"/>
      <c r="O201" s="44"/>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row>
    <row r="202" spans="4:52" s="10" customFormat="1" ht="26.25" x14ac:dyDescent="0.35">
      <c r="D202" s="58"/>
      <c r="E202" s="58"/>
      <c r="F202" s="19"/>
      <c r="G202" s="58"/>
      <c r="H202" s="58"/>
      <c r="I202" s="58"/>
      <c r="J202" s="58"/>
      <c r="K202" s="58"/>
      <c r="L202" s="58"/>
      <c r="N202" s="43"/>
      <c r="O202" s="44"/>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row>
    <row r="203" spans="4:52" s="10" customFormat="1" x14ac:dyDescent="0.35">
      <c r="D203" s="60"/>
      <c r="E203" s="60"/>
      <c r="F203" s="21"/>
      <c r="G203" s="60"/>
      <c r="H203" s="60"/>
      <c r="I203" s="60"/>
      <c r="J203" s="60"/>
      <c r="K203" s="60"/>
      <c r="L203" s="60"/>
      <c r="N203" s="43"/>
      <c r="O203" s="44"/>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row>
    <row r="204" spans="4:52" s="10" customFormat="1" ht="26.25" x14ac:dyDescent="0.35">
      <c r="D204" s="58"/>
      <c r="E204" s="58"/>
      <c r="F204" s="19"/>
      <c r="G204" s="58"/>
      <c r="H204" s="58"/>
      <c r="I204" s="58"/>
      <c r="J204" s="58"/>
      <c r="K204" s="58"/>
      <c r="L204" s="58"/>
      <c r="N204" s="43"/>
      <c r="O204" s="44"/>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row>
    <row r="205" spans="4:52" s="10" customFormat="1" x14ac:dyDescent="0.35">
      <c r="D205" s="60"/>
      <c r="E205" s="60"/>
      <c r="F205" s="21"/>
      <c r="G205" s="60"/>
      <c r="H205" s="60"/>
      <c r="I205" s="60"/>
      <c r="J205" s="60"/>
      <c r="K205" s="60"/>
      <c r="L205" s="60"/>
      <c r="N205" s="43"/>
      <c r="O205" s="44"/>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row>
    <row r="206" spans="4:52" s="10" customFormat="1" ht="26.25" x14ac:dyDescent="0.35">
      <c r="D206" s="58"/>
      <c r="E206" s="58"/>
      <c r="F206" s="19"/>
      <c r="G206" s="58"/>
      <c r="H206" s="58"/>
      <c r="I206" s="58"/>
      <c r="J206" s="58"/>
      <c r="K206" s="58"/>
      <c r="L206" s="58"/>
      <c r="N206" s="43"/>
      <c r="O206" s="44"/>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row>
    <row r="207" spans="4:52" s="10" customFormat="1" x14ac:dyDescent="0.35">
      <c r="D207" s="60"/>
      <c r="E207" s="60"/>
      <c r="F207" s="21"/>
      <c r="G207" s="60"/>
      <c r="H207" s="60"/>
      <c r="I207" s="60"/>
      <c r="J207" s="60"/>
      <c r="K207" s="60"/>
      <c r="L207" s="60"/>
      <c r="N207" s="43"/>
      <c r="O207" s="44"/>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row>
    <row r="208" spans="4:52" s="10" customFormat="1" ht="26.25" x14ac:dyDescent="0.35">
      <c r="D208" s="58"/>
      <c r="E208" s="58"/>
      <c r="F208" s="19"/>
      <c r="G208" s="58"/>
      <c r="H208" s="58"/>
      <c r="I208" s="58"/>
      <c r="J208" s="58"/>
      <c r="K208" s="58"/>
      <c r="L208" s="58"/>
      <c r="N208" s="43"/>
      <c r="O208" s="44"/>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row>
    <row r="209" spans="4:52" s="10" customFormat="1" x14ac:dyDescent="0.35">
      <c r="D209" s="60"/>
      <c r="E209" s="60"/>
      <c r="F209" s="21"/>
      <c r="G209" s="60"/>
      <c r="H209" s="60"/>
      <c r="I209" s="60"/>
      <c r="J209" s="60"/>
      <c r="K209" s="60"/>
      <c r="L209" s="60"/>
      <c r="N209" s="43"/>
      <c r="O209" s="44"/>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row>
    <row r="210" spans="4:52" ht="26.25" x14ac:dyDescent="0.35">
      <c r="D210" s="2"/>
      <c r="E210" s="2"/>
      <c r="F210" s="19"/>
      <c r="G210" s="2"/>
      <c r="H210" s="2"/>
      <c r="I210" s="2"/>
      <c r="J210" s="2"/>
      <c r="K210" s="2"/>
      <c r="L210" s="2"/>
    </row>
    <row r="211" spans="4:52" x14ac:dyDescent="0.35">
      <c r="D211" s="3"/>
      <c r="E211" s="3"/>
      <c r="F211" s="21"/>
      <c r="G211" s="3"/>
      <c r="H211" s="3"/>
      <c r="I211" s="3"/>
      <c r="J211" s="3"/>
      <c r="K211" s="3"/>
      <c r="L211" s="3"/>
    </row>
    <row r="212" spans="4:52" ht="26.25" x14ac:dyDescent="0.35">
      <c r="D212" s="2"/>
      <c r="E212" s="2"/>
      <c r="F212" s="19"/>
      <c r="G212" s="2"/>
      <c r="H212" s="2"/>
      <c r="I212" s="2"/>
      <c r="J212" s="2"/>
      <c r="K212" s="2"/>
      <c r="L212" s="2"/>
    </row>
    <row r="213" spans="4:52" x14ac:dyDescent="0.35">
      <c r="D213" s="3"/>
      <c r="E213" s="3"/>
      <c r="F213" s="21"/>
      <c r="G213" s="3"/>
      <c r="H213" s="3"/>
      <c r="I213" s="3"/>
      <c r="J213" s="3"/>
      <c r="K213" s="3"/>
      <c r="L213" s="3"/>
    </row>
    <row r="214" spans="4:52" ht="26.25" x14ac:dyDescent="0.35">
      <c r="D214" s="2"/>
      <c r="E214" s="2"/>
      <c r="F214" s="19"/>
      <c r="G214" s="2"/>
      <c r="H214" s="2"/>
      <c r="I214" s="2"/>
      <c r="J214" s="2"/>
      <c r="K214" s="2"/>
      <c r="L214" s="2"/>
    </row>
    <row r="215" spans="4:52" x14ac:dyDescent="0.35">
      <c r="D215" s="3"/>
      <c r="E215" s="3"/>
      <c r="F215" s="21"/>
      <c r="G215" s="3"/>
      <c r="H215" s="3"/>
      <c r="I215" s="3"/>
      <c r="J215" s="3"/>
      <c r="K215" s="3"/>
      <c r="L215" s="3"/>
    </row>
    <row r="216" spans="4:52" ht="26.25" x14ac:dyDescent="0.35">
      <c r="D216" s="2"/>
      <c r="E216" s="2"/>
      <c r="F216" s="19"/>
      <c r="G216" s="2"/>
      <c r="H216" s="2"/>
      <c r="I216" s="2"/>
      <c r="J216" s="2"/>
      <c r="K216" s="2"/>
      <c r="L216" s="2"/>
    </row>
    <row r="217" spans="4:52" x14ac:dyDescent="0.35">
      <c r="D217" s="3"/>
      <c r="E217" s="3"/>
      <c r="F217" s="21"/>
      <c r="G217" s="3"/>
      <c r="H217" s="3"/>
      <c r="I217" s="3"/>
      <c r="J217" s="3"/>
      <c r="K217" s="3"/>
      <c r="L217" s="3"/>
    </row>
    <row r="218" spans="4:52" ht="26.25" x14ac:dyDescent="0.35">
      <c r="D218" s="2"/>
      <c r="E218" s="2"/>
      <c r="F218" s="19"/>
      <c r="G218" s="2"/>
      <c r="H218" s="2"/>
      <c r="I218" s="2"/>
      <c r="J218" s="2"/>
      <c r="K218" s="2"/>
      <c r="L218" s="2"/>
    </row>
    <row r="219" spans="4:52" x14ac:dyDescent="0.35">
      <c r="D219" s="3"/>
      <c r="E219" s="3"/>
      <c r="F219" s="21"/>
      <c r="G219" s="3"/>
      <c r="H219" s="3"/>
      <c r="I219" s="3"/>
      <c r="J219" s="3"/>
      <c r="K219" s="3"/>
      <c r="L219" s="3"/>
    </row>
    <row r="220" spans="4:52" ht="26.25" x14ac:dyDescent="0.35">
      <c r="D220" s="2"/>
      <c r="E220" s="2"/>
      <c r="F220" s="19"/>
      <c r="G220" s="2"/>
      <c r="H220" s="2"/>
      <c r="I220" s="2"/>
      <c r="J220" s="2"/>
      <c r="K220" s="2"/>
      <c r="L220" s="2"/>
    </row>
    <row r="221" spans="4:52" x14ac:dyDescent="0.35">
      <c r="D221" s="3"/>
      <c r="E221" s="3"/>
      <c r="F221" s="21"/>
      <c r="G221" s="3"/>
      <c r="H221" s="3"/>
      <c r="I221" s="3"/>
      <c r="J221" s="3"/>
      <c r="K221" s="3"/>
      <c r="L221" s="3"/>
    </row>
    <row r="222" spans="4:52" ht="26.25" x14ac:dyDescent="0.35">
      <c r="D222" s="2"/>
      <c r="E222" s="2"/>
      <c r="F222" s="19"/>
      <c r="G222" s="2"/>
      <c r="H222" s="2"/>
      <c r="I222" s="2"/>
      <c r="J222" s="2"/>
      <c r="K222" s="2"/>
      <c r="L222" s="2"/>
    </row>
    <row r="223" spans="4:52" x14ac:dyDescent="0.35">
      <c r="D223" s="3"/>
      <c r="E223" s="3"/>
      <c r="F223" s="21"/>
      <c r="G223" s="3"/>
      <c r="H223" s="3"/>
      <c r="I223" s="3"/>
      <c r="J223" s="3"/>
      <c r="K223" s="3"/>
      <c r="L223" s="3"/>
    </row>
    <row r="224" spans="4:52" ht="26.25" x14ac:dyDescent="0.35">
      <c r="D224" s="2"/>
      <c r="E224" s="2"/>
      <c r="F224" s="19"/>
      <c r="G224" s="2"/>
      <c r="H224" s="2"/>
      <c r="I224" s="2"/>
      <c r="J224" s="2"/>
      <c r="K224" s="2"/>
      <c r="L224" s="2"/>
    </row>
    <row r="225" spans="4:12" x14ac:dyDescent="0.35">
      <c r="D225" s="3"/>
      <c r="E225" s="3"/>
      <c r="F225" s="21"/>
      <c r="G225" s="3"/>
      <c r="H225" s="3"/>
      <c r="I225" s="3"/>
      <c r="J225" s="3"/>
      <c r="K225" s="3"/>
      <c r="L225" s="3"/>
    </row>
    <row r="226" spans="4:12" ht="26.25" x14ac:dyDescent="0.35">
      <c r="D226" s="2"/>
      <c r="E226" s="2"/>
      <c r="F226" s="19"/>
      <c r="G226" s="2"/>
      <c r="H226" s="2"/>
      <c r="I226" s="2"/>
      <c r="J226" s="2"/>
      <c r="K226" s="2"/>
      <c r="L226" s="2"/>
    </row>
    <row r="227" spans="4:12" x14ac:dyDescent="0.35">
      <c r="D227" s="3"/>
      <c r="E227" s="3"/>
      <c r="F227" s="21"/>
      <c r="G227" s="3"/>
      <c r="H227" s="3"/>
      <c r="I227" s="3"/>
      <c r="J227" s="3"/>
      <c r="K227" s="3"/>
      <c r="L227" s="3"/>
    </row>
    <row r="228" spans="4:12" ht="26.25" x14ac:dyDescent="0.35">
      <c r="D228" s="2"/>
      <c r="E228" s="2"/>
      <c r="F228" s="19"/>
      <c r="G228" s="2"/>
      <c r="H228" s="2"/>
      <c r="I228" s="2"/>
      <c r="J228" s="2"/>
      <c r="K228" s="2"/>
      <c r="L228" s="2"/>
    </row>
    <row r="229" spans="4:12" x14ac:dyDescent="0.35">
      <c r="D229" s="3"/>
      <c r="E229" s="3"/>
      <c r="F229" s="21"/>
      <c r="G229" s="3"/>
      <c r="H229" s="3"/>
      <c r="I229" s="3"/>
      <c r="J229" s="3"/>
      <c r="K229" s="3"/>
      <c r="L229" s="3"/>
    </row>
    <row r="230" spans="4:12" ht="26.25" x14ac:dyDescent="0.35">
      <c r="D230" s="2"/>
      <c r="E230" s="2"/>
      <c r="F230" s="19"/>
      <c r="G230" s="2"/>
      <c r="H230" s="2"/>
      <c r="I230" s="2"/>
      <c r="J230" s="2"/>
      <c r="K230" s="2"/>
      <c r="L230" s="2"/>
    </row>
  </sheetData>
  <sortState ref="A14:MK81">
    <sortCondition ref="A14:A81"/>
  </sortState>
  <mergeCells count="4">
    <mergeCell ref="A11:M11"/>
    <mergeCell ref="A12:M12"/>
    <mergeCell ref="A9:M9"/>
    <mergeCell ref="A10:N10"/>
  </mergeCells>
  <pageMargins left="0.83" right="0.23622047244094491" top="0.74803149606299213" bottom="0.74803149606299213" header="0.31496062992125984" footer="0.31496062992125984"/>
  <pageSetup paperSize="5" scale="61" orientation="landscape" r:id="rId1"/>
  <ignoredErrors>
    <ignoredError sqref="B19:B20 B35 B74:B75 B55:B56 B48:B52 B43:B45 B6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SUPLIDORES  FEBRERO 2023</vt:lpstr>
      <vt:lpstr>'PAGO SUPLIDORES  FEBRERO 2023'!Área_de_impresión</vt:lpstr>
      <vt:lpstr>'PAGO SUPLIDORES  FEBRERO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a.ureña</dc:creator>
  <cp:lastModifiedBy>Nelly María Sanchez Nuñez</cp:lastModifiedBy>
  <cp:lastPrinted>2023-03-14T20:14:16Z</cp:lastPrinted>
  <dcterms:created xsi:type="dcterms:W3CDTF">2018-01-16T14:53:14Z</dcterms:created>
  <dcterms:modified xsi:type="dcterms:W3CDTF">2023-03-14T20:14:33Z</dcterms:modified>
</cp:coreProperties>
</file>