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0730" windowHeight="11760"/>
  </bookViews>
  <sheets>
    <sheet name="CUENTAS POR PAGAR 30062023" sheetId="4" r:id="rId1"/>
  </sheets>
  <definedNames>
    <definedName name="_xlnm.Print_Area" localSheetId="0">'CUENTAS POR PAGAR 30062023'!$B$1:$N$52</definedName>
    <definedName name="_xlnm.Print_Titles" localSheetId="0">'CUENTAS POR PAGAR 30062023'!$1:$13</definedName>
  </definedNames>
  <calcPr calcId="145621"/>
</workbook>
</file>

<file path=xl/calcChain.xml><?xml version="1.0" encoding="utf-8"?>
<calcChain xmlns="http://schemas.openxmlformats.org/spreadsheetml/2006/main">
  <c r="E41" i="4" l="1"/>
  <c r="L40" i="4"/>
  <c r="L39" i="4"/>
  <c r="L38" i="4"/>
  <c r="L37" i="4"/>
  <c r="L36" i="4"/>
  <c r="L35" i="4"/>
  <c r="L34" i="4"/>
  <c r="L33" i="4"/>
  <c r="L32" i="4"/>
  <c r="L31" i="4"/>
  <c r="L30" i="4"/>
  <c r="L29" i="4"/>
  <c r="L28" i="4"/>
  <c r="L27" i="4"/>
  <c r="L26" i="4"/>
  <c r="L25" i="4"/>
  <c r="L24" i="4"/>
  <c r="L23" i="4"/>
  <c r="L22" i="4"/>
  <c r="L21" i="4"/>
  <c r="L20" i="4"/>
  <c r="L19" i="4"/>
  <c r="L18" i="4"/>
  <c r="L17" i="4"/>
  <c r="L16" i="4"/>
  <c r="L15" i="4"/>
  <c r="L14" i="4"/>
  <c r="L41" i="4" l="1"/>
  <c r="K41" i="4" l="1"/>
  <c r="F41" i="4" l="1"/>
  <c r="G41" i="4"/>
  <c r="L42" i="4" l="1"/>
  <c r="L43" i="4" s="1"/>
  <c r="H41" i="4"/>
</calcChain>
</file>

<file path=xl/sharedStrings.xml><?xml version="1.0" encoding="utf-8"?>
<sst xmlns="http://schemas.openxmlformats.org/spreadsheetml/2006/main" count="136" uniqueCount="101">
  <si>
    <t>Observaciones</t>
  </si>
  <si>
    <t>TOTAL GENERAL</t>
  </si>
  <si>
    <t>PREPARADO POR:</t>
  </si>
  <si>
    <t>REVISADO POR:</t>
  </si>
  <si>
    <t xml:space="preserve">Lic. Yenny Acosta </t>
  </si>
  <si>
    <t>Lic. Sarah de la Rosa</t>
  </si>
  <si>
    <t>Enc. Division de Contabilidad</t>
  </si>
  <si>
    <t>Enc. Departamento Financiero</t>
  </si>
  <si>
    <t>PENDIENTE</t>
  </si>
  <si>
    <t xml:space="preserve">FACTURA NCF </t>
  </si>
  <si>
    <t>PROVEEDOR</t>
  </si>
  <si>
    <t>DESCRIPCION</t>
  </si>
  <si>
    <t>VALOR FACTURADO RD$</t>
  </si>
  <si>
    <t>FECHA DE FACTURA</t>
  </si>
  <si>
    <t>FECHA DE VENCIMIENTO FACTURA</t>
  </si>
  <si>
    <t>MONTO PAGADO A LA FECHA</t>
  </si>
  <si>
    <t>MONTO PENDIENTE</t>
  </si>
  <si>
    <t>ESTADO</t>
  </si>
  <si>
    <t xml:space="preserve">  RELACION DE CUENTAS POR PAGAR</t>
  </si>
  <si>
    <t>VALOR NETO</t>
  </si>
  <si>
    <t xml:space="preserve">Nota: estas Cuentas Por Pagar corresponden a los expedientes fisicos que reposan en el Area de Contabilidad (Cuentas Por Pagar), al momento de preparar esta relación. No incluye </t>
  </si>
  <si>
    <t xml:space="preserve">   </t>
  </si>
  <si>
    <t>OFICINA NACIONAL DE LA PROPIEDAD INDUSTRIAL</t>
  </si>
  <si>
    <t>Ministerio de Industria, Comercio y Mipymes</t>
  </si>
  <si>
    <t>PUBLICACIONES AHORA, C. POR A.</t>
  </si>
  <si>
    <t>AL 30 DE JUNIO 2023</t>
  </si>
  <si>
    <t>B1500003975</t>
  </si>
  <si>
    <t>ANTHURIANA DOMINICANA, S.R.L.</t>
  </si>
  <si>
    <t>B1500002852</t>
  </si>
  <si>
    <t>AUTO MECANICA GOMEZ &amp; ASOCIADOS, S.R.L.</t>
  </si>
  <si>
    <t>SERVICIO DE PINTURA DE BOMPERS TRASERO Y DELANTERO DE  BONETE Y BRILLADO GENERAL DEL VEHICULO LAND CRUISER AÑO 2009, PARA USO DE ESTA INSTITUCION</t>
  </si>
  <si>
    <t>B1500000348</t>
  </si>
  <si>
    <t>AENOR DOMINICANA, S.R.L.</t>
  </si>
  <si>
    <t>SERVICIO DE IMPRESION Y ENCUADERNACION DE LAS NORMAS UNE-EN ISO 9001-2015 Y UNE-EN ISO 37001-2017, ENCUADERNADAS EN ESPIRAL Y  EN IDIOMA  ESPAÑOL</t>
  </si>
  <si>
    <t>B1500000035</t>
  </si>
  <si>
    <t>BHC MARCAS PUBLICIDAD, S.R.L.</t>
  </si>
  <si>
    <t>COMPRA DE ALMOHADILLAS PARA SELLOS, PARA DIFERENTES AREAS DE LA INSTITUCION</t>
  </si>
  <si>
    <t>B1500016972</t>
  </si>
  <si>
    <t>CECOMSA, S.R.L.</t>
  </si>
  <si>
    <t>COMPRA DE EQUIPOS INFORMATICOS Y ACCESORIOS CORRESPONDIENTE AL PRIMER TRIMESTRE  DEL 2023</t>
  </si>
  <si>
    <t>B1500003710</t>
  </si>
  <si>
    <t>COMPU-OFFICE DOMINICANA, S.R.L.</t>
  </si>
  <si>
    <t>COMPRA DE (4) VENTILADORES (ABANICOS ) TIPOS TORRE DE 42 PULGADAS TRES VELOCIDADES CON CONTROL REMOTO PARA USO DE LA OFICINA PRINCIPAL Y OFICINA DE SAN FRANCISCO DE MACORIS</t>
  </si>
  <si>
    <t>B1500000280</t>
  </si>
  <si>
    <t>DITA SERVICES, S.R.L.</t>
  </si>
  <si>
    <t>SERVICIO DE LIMPIEZA Y CONSERJERIA PARA LA OFICINA  PRINCIPAL</t>
  </si>
  <si>
    <t>B1500000282</t>
  </si>
  <si>
    <t>B1500003395</t>
  </si>
  <si>
    <t>GTG INDUSTRIAL, S.R.L.</t>
  </si>
  <si>
    <t>COMPRA DE ARTICULOS CONSUMIBLES, CORRESPONDIENTE AL SEGUNDO TRIMESTRE  DEL 2023</t>
  </si>
  <si>
    <t>B1500000986</t>
  </si>
  <si>
    <t>IDEMESA, S.R.L.</t>
  </si>
  <si>
    <t>COMPRA DE MOBILIARIO PARA USO MEDICO EN EL DISPENSARIO MEDICO DE LA ONAPI</t>
  </si>
  <si>
    <t>B1500000257</t>
  </si>
  <si>
    <t>INEXPRESS DOMINICANA, S. A.</t>
  </si>
  <si>
    <t>B1500000259</t>
  </si>
  <si>
    <t>B1500000011</t>
  </si>
  <si>
    <t>JESUS DEL CARMEN  BATISTA CANELA</t>
  </si>
  <si>
    <t>SERVICIO DE PUBLICIDAD EN EL PROGRAMA TELEVISIVO "SENTIDO COMUN", CORRESPONDIENTE AL PERIODO DEL 15 MAYO  AL 15 DE JUNIO DEL 2023</t>
  </si>
  <si>
    <t>B1500000362</t>
  </si>
  <si>
    <t>DA-I-2023-414</t>
  </si>
  <si>
    <t>OFICINA DE COORDINACION PRESIDENCIAL</t>
  </si>
  <si>
    <t>B1500003381</t>
  </si>
  <si>
    <t>SERVICIO DE IMPRESION DE BOLETIN CORRESPONDIENTE AL BOLETIN DEL 31 DE MAYO DEL  2023</t>
  </si>
  <si>
    <t>B1500003409</t>
  </si>
  <si>
    <t>SERVICIO DE IMPRESION DE BOLETIN CORRESPONDIENTE AL BOLETIN DEL 15 DE JUNIO  DEL 2023</t>
  </si>
  <si>
    <t>B1500000215</t>
  </si>
  <si>
    <t>PRODUCTORA LEDESMA G, E.I.R.L.</t>
  </si>
  <si>
    <t>SERVICIO DE PUBLICIDAD EN PROGRAMA TELEVISIVO "MARCO DE REFERENCIA", CORRESPONDIENTE AL PERIODO DEL 15 DE MAYO AL 15 DE JUNIO  DEL 2023</t>
  </si>
  <si>
    <t>B1500002456</t>
  </si>
  <si>
    <t>RESTAURANT BOGA BOGA, S.R.L.</t>
  </si>
  <si>
    <t>ALMUERZO PARA AUDITORES QUE PARTICIPARON EN LA AUDITORIA INTERNA DE LA ONAPI  DEL 2023</t>
  </si>
  <si>
    <t xml:space="preserve">LAURA PATRICIA VALDEZ MERAN </t>
  </si>
  <si>
    <t>SERVICIO DE PUBLICIDAD PROGRAMA TELEVISIVO ''LAURA EN SOCIEDAD CORRESPONDIENTE AL PERIODO DEL 15 ABRIL AL 15 DE MAYO DEL  2023</t>
  </si>
  <si>
    <t>B1500000260</t>
  </si>
  <si>
    <t>B1500002744</t>
  </si>
  <si>
    <t>SERVICIOS E  INSTALACIONES TECNICAS, S.R.L.</t>
  </si>
  <si>
    <t>B1500025349</t>
  </si>
  <si>
    <t>SANTO DOMINGO MOTORS COMPANY, S. A.</t>
  </si>
  <si>
    <t>B1500025350</t>
  </si>
  <si>
    <t>B1500000099</t>
  </si>
  <si>
    <t>STUDIO MC2, E.I.R.L.</t>
  </si>
  <si>
    <t>B1500000452</t>
  </si>
  <si>
    <t>SIMPAPEL, S.R.L.</t>
  </si>
  <si>
    <t>COMPRA DE TONER Y CARTUCHO PARA IMPRESORAS, CORRESPONDIENTE AL SEGUNDO TRIMESTRE DEL 2023</t>
  </si>
  <si>
    <t>B1500000615</t>
  </si>
  <si>
    <t>SUPLIDORA REYSA, E.I.R.L.</t>
  </si>
  <si>
    <t>COMPRA DE ARTICULOS CONSUMIBLES, CORRESPONDIENTE AL SEGUNDO TRIMESTRE DEL 2023</t>
  </si>
  <si>
    <t>NEDECORP INVESTMENT, S.R.L.</t>
  </si>
  <si>
    <t>ARREGLOS FLORALES PARA AMBIENTACION DE LA DIRECCION GENERAL  Y DOS ACTIVIDADES DIA MUNDIAL DE LA PROPIEDAD INTELECTUAL Y ANIVERSARIO DE LA ONAPI</t>
  </si>
  <si>
    <t>SERVICIO DE FUMIGACION EN LAS OFICINAS PRINCIPAL REGIONAL NORTE, REGIONAL ESTE Y SAN FRANCISCO DE MACORIS, CORRESPONDIENTE AL MES DE JUNIO  DEL 2023</t>
  </si>
  <si>
    <t>SERVICIO DE RESERVA DE HOSPEDAJE PARA 2 INVITADOS INTERNACIONALES QUIENES PARTICIPARON EN LA ACTIVIDADES  DEL XXII ANIVERSARIO DE NUESTRA OFICINA PRINCIPAL, EL MISMO SE LLEVO A CABO EL MIERCOLES 10 DEL PRESENTE AÑO</t>
  </si>
  <si>
    <t>SERVICIO DE ALQUILER DE SALON Y CATERING POR MOTIVO DE CONMEMORACION DEL XXIII ANIVERSARIO DE NUESTRA OFICINA PRINCIPAL, EL MISMO SE LLEVO A CABO EL MIERCOLES 10 DE MAYO  DEL PRESENTE AÑO</t>
  </si>
  <si>
    <t>COMPRA DE NEUMATICOS (16) PARA USO DE VEHICULOS  ISUZU DMAX AÑO 2011, LAND CRUISER AÑO 2018, NISSAN URBAN AÑO 2020, KIA SORENTO AÑO 2011</t>
  </si>
  <si>
    <t>COMPRA DE  BOLETO AEREO Y LOS VIATICOS POR VIAJE A LA CIUDAD DE PARIS FRANCIA DE LA SRA. MARIA DOMINGUEZ, EXAMINADORA DE FONDO DE SIGNOS DISTINTIVOS QUIEN ASISTIO AL MASTER EN ALTA GESTION PUBLICA  DEL 15 AL 22 DE  ABRIL DEL  2023</t>
  </si>
  <si>
    <t>SERVICIO DE PUBLICIDAD PROGRAMA TELEVISIVO ''LAURA EN SOCIEDAD CORRESPONDIENTE AL PERIODO DEL 15  MAYO  AL 15 DE JUNIO DEL  2023</t>
  </si>
  <si>
    <t>SERVICIO DE MANTENIMIENTO DE ELEVADOR, CORRESPONDIENTE AL MES DE JUNIO  DEL 2023</t>
  </si>
  <si>
    <t>SERVICIO DE MANTENIMIENTO DE VEHICULO CHEVROLET  COLORADO AÑO 2022  Y DE LA NISSAN URBAN AÑO 2020 DE USO DE LA ONAPI</t>
  </si>
  <si>
    <t>SERVICIO DE MANTENIMIENTO DE VEHICULO CHEVROLET  COLORADO  Y DE LA NISSAN URBAN  DE USO DE LA ONAPI</t>
  </si>
  <si>
    <t>SERVICIO DE PUBLICIDAD EN EL PROGRAMA "ESTAS SON LAS MAÑANITAS", CORRESPONDIENTE AL PERIODO DEL 01  DE ABRIL  AL 01  DE MAYO DEL  2023</t>
  </si>
  <si>
    <t xml:space="preserve">Cuentas Por Pagar enviadas a proceso de Pagos.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</si>
</sst>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10476]dd/mm/yyyy;@"/>
  </numFmts>
  <fonts count="34" x14ac:knownFonts="1">
    <font>
      <sz val="10"/>
      <color rgb="FF000000"/>
      <name val="Times New Roman"/>
      <charset val="204"/>
    </font>
    <font>
      <sz val="10"/>
      <name val="Times New Roman"/>
      <family val="1"/>
      <charset val="204"/>
    </font>
    <font>
      <b/>
      <sz val="14"/>
      <name val="Arial"/>
      <family val="2"/>
    </font>
    <font>
      <sz val="10"/>
      <name val="Times New Roman"/>
      <family val="1"/>
    </font>
    <font>
      <sz val="10"/>
      <color rgb="FF000000"/>
      <name val="Times New Roman"/>
      <family val="1"/>
    </font>
    <font>
      <b/>
      <sz val="15"/>
      <color rgb="FF000000"/>
      <name val="Calibri"/>
      <family val="2"/>
    </font>
    <font>
      <b/>
      <sz val="12"/>
      <color rgb="FF000000"/>
      <name val="Times New Roman"/>
      <family val="1"/>
    </font>
    <font>
      <b/>
      <sz val="12"/>
      <color rgb="FF000000"/>
      <name val="Calibri"/>
      <family val="2"/>
    </font>
    <font>
      <b/>
      <sz val="13"/>
      <name val="Times New Roman"/>
      <family val="1"/>
    </font>
    <font>
      <sz val="13"/>
      <color rgb="FF000000"/>
      <name val="Times New Roman"/>
      <family val="1"/>
    </font>
    <font>
      <b/>
      <sz val="13"/>
      <color theme="1"/>
      <name val="Times New Roman"/>
      <family val="1"/>
    </font>
    <font>
      <sz val="13"/>
      <color theme="1"/>
      <name val="Times New Roman"/>
      <family val="1"/>
    </font>
    <font>
      <b/>
      <sz val="11"/>
      <name val="Calibri"/>
      <family val="2"/>
    </font>
    <font>
      <b/>
      <sz val="14"/>
      <color theme="1"/>
      <name val="Arial"/>
      <family val="2"/>
    </font>
    <font>
      <b/>
      <sz val="13"/>
      <color theme="1"/>
      <name val="Arial"/>
      <family val="2"/>
    </font>
    <font>
      <sz val="13"/>
      <color theme="1"/>
      <name val="Arial"/>
      <family val="2"/>
    </font>
    <font>
      <sz val="13"/>
      <color rgb="FF000000"/>
      <name val="Arial"/>
      <family val="2"/>
    </font>
    <font>
      <sz val="10"/>
      <name val="Verdana"/>
      <family val="2"/>
    </font>
    <font>
      <sz val="12"/>
      <color rgb="FF000000"/>
      <name val="Times New Roman"/>
      <family val="1"/>
    </font>
    <font>
      <sz val="11"/>
      <color rgb="FF000000"/>
      <name val="Times New Roman"/>
      <family val="1"/>
    </font>
    <font>
      <sz val="18"/>
      <color theme="1"/>
      <name val="Calibri"/>
      <family val="2"/>
      <scheme val="minor"/>
    </font>
    <font>
      <b/>
      <sz val="28"/>
      <color theme="1"/>
      <name val="Times New Roman"/>
      <family val="1"/>
    </font>
    <font>
      <b/>
      <sz val="16"/>
      <color theme="1"/>
      <name val="Times New Roman"/>
      <family val="1"/>
    </font>
    <font>
      <sz val="14"/>
      <color rgb="FF000000"/>
      <name val="Times New Roman"/>
      <family val="1"/>
    </font>
    <font>
      <b/>
      <sz val="14"/>
      <color theme="1"/>
      <name val="Calibri"/>
      <family val="2"/>
      <scheme val="minor"/>
    </font>
    <font>
      <b/>
      <sz val="14"/>
      <color theme="1"/>
      <name val="Times New Roman"/>
      <family val="1"/>
    </font>
    <font>
      <sz val="14"/>
      <color theme="1"/>
      <name val="Times New Roman"/>
      <family val="1"/>
    </font>
    <font>
      <b/>
      <sz val="14"/>
      <name val="Calibri"/>
      <family val="2"/>
    </font>
    <font>
      <b/>
      <sz val="11"/>
      <color rgb="FF000000"/>
      <name val="Calibri"/>
      <family val="2"/>
    </font>
    <font>
      <sz val="12"/>
      <color theme="1"/>
      <name val="Calibri"/>
      <family val="2"/>
      <scheme val="minor"/>
    </font>
    <font>
      <b/>
      <sz val="12"/>
      <name val="Arial"/>
      <family val="2"/>
    </font>
    <font>
      <sz val="12"/>
      <name val="Times New Roman"/>
      <family val="1"/>
    </font>
    <font>
      <b/>
      <sz val="12"/>
      <color theme="1"/>
      <name val="Times New Roman"/>
      <family val="1"/>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applyNumberFormat="0" applyFill="0" applyBorder="0" applyProtection="0">
      <alignment vertical="top" wrapText="1"/>
    </xf>
    <xf numFmtId="0" fontId="4" fillId="0" borderId="0"/>
    <xf numFmtId="0" fontId="1" fillId="0" borderId="0" applyNumberFormat="0" applyFill="0" applyBorder="0" applyProtection="0">
      <alignment vertical="top" wrapText="1"/>
    </xf>
    <xf numFmtId="43" fontId="4" fillId="0" borderId="0" applyFont="0" applyFill="0" applyBorder="0" applyAlignment="0" applyProtection="0"/>
    <xf numFmtId="49" fontId="17" fillId="0" borderId="0">
      <alignment horizontal="left" vertical="center"/>
    </xf>
    <xf numFmtId="0" fontId="4" fillId="0" borderId="0"/>
  </cellStyleXfs>
  <cellXfs count="53">
    <xf numFmtId="0" fontId="0" fillId="0" borderId="0" xfId="0" applyAlignment="1">
      <alignment horizontal="left" vertical="top"/>
    </xf>
    <xf numFmtId="0" fontId="2" fillId="0" borderId="0" xfId="1" applyFont="1" applyFill="1" applyBorder="1" applyAlignment="1"/>
    <xf numFmtId="4" fontId="0" fillId="0" borderId="0" xfId="0" applyNumberFormat="1" applyAlignment="1">
      <alignment horizontal="left" vertical="top"/>
    </xf>
    <xf numFmtId="0" fontId="9" fillId="0" borderId="0" xfId="0" applyFont="1" applyAlignment="1">
      <alignment horizontal="left" vertical="top"/>
    </xf>
    <xf numFmtId="0" fontId="10"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16" fillId="0" borderId="0" xfId="0" applyFont="1" applyAlignment="1">
      <alignment horizontal="left" vertical="top"/>
    </xf>
    <xf numFmtId="0" fontId="12" fillId="0" borderId="1" xfId="0" applyFont="1" applyBorder="1" applyAlignment="1">
      <alignment vertical="top" wrapText="1"/>
    </xf>
    <xf numFmtId="0" fontId="12" fillId="0" borderId="3" xfId="0" applyFont="1" applyBorder="1" applyAlignment="1">
      <alignment vertical="top" wrapText="1"/>
    </xf>
    <xf numFmtId="0" fontId="12" fillId="0" borderId="0" xfId="0" applyFont="1" applyAlignment="1">
      <alignment vertical="top" wrapText="1"/>
    </xf>
    <xf numFmtId="0" fontId="18" fillId="0" borderId="0" xfId="0" applyFont="1" applyAlignment="1">
      <alignment horizontal="left" vertical="top"/>
    </xf>
    <xf numFmtId="0" fontId="20" fillId="0" borderId="0" xfId="0" applyFont="1"/>
    <xf numFmtId="0" fontId="23" fillId="0" borderId="0" xfId="0" applyFont="1" applyAlignment="1">
      <alignment horizontal="left" vertical="top"/>
    </xf>
    <xf numFmtId="0" fontId="24" fillId="0" borderId="0" xfId="2" applyFont="1"/>
    <xf numFmtId="0" fontId="25" fillId="0" borderId="0" xfId="0" applyFont="1"/>
    <xf numFmtId="0" fontId="26" fillId="0" borderId="0" xfId="0" applyFont="1"/>
    <xf numFmtId="0" fontId="27" fillId="0" borderId="0" xfId="0" applyFont="1" applyAlignment="1">
      <alignment vertical="top" wrapText="1"/>
    </xf>
    <xf numFmtId="0" fontId="19" fillId="0" borderId="0" xfId="0" applyFont="1" applyAlignment="1">
      <alignment horizontal="center" vertical="top"/>
    </xf>
    <xf numFmtId="4" fontId="19" fillId="0" borderId="0" xfId="0" applyNumberFormat="1" applyFont="1" applyAlignment="1">
      <alignment horizontal="left" vertical="top"/>
    </xf>
    <xf numFmtId="0" fontId="19" fillId="0" borderId="0" xfId="0" applyFont="1" applyAlignment="1">
      <alignment horizontal="left" vertical="top"/>
    </xf>
    <xf numFmtId="0" fontId="29" fillId="0" borderId="0" xfId="0" applyFont="1"/>
    <xf numFmtId="0" fontId="30" fillId="0" borderId="0" xfId="1" applyFont="1" applyFill="1" applyBorder="1" applyAlignment="1"/>
    <xf numFmtId="0" fontId="32" fillId="0" borderId="0" xfId="0" applyFont="1"/>
    <xf numFmtId="0" fontId="33" fillId="0" borderId="0" xfId="0" applyFont="1"/>
    <xf numFmtId="0" fontId="12" fillId="0" borderId="1" xfId="0" applyFont="1" applyBorder="1" applyAlignment="1">
      <alignment horizontal="left" vertical="top" wrapText="1"/>
    </xf>
    <xf numFmtId="39" fontId="12" fillId="0" borderId="1" xfId="0" applyNumberFormat="1" applyFont="1" applyBorder="1" applyAlignment="1">
      <alignment horizontal="right" vertical="top"/>
    </xf>
    <xf numFmtId="164" fontId="28" fillId="0" borderId="1" xfId="0" applyNumberFormat="1" applyFont="1" applyBorder="1" applyAlignment="1">
      <alignment horizontal="right" vertical="top" wrapText="1"/>
    </xf>
    <xf numFmtId="4" fontId="28" fillId="0" borderId="1" xfId="0" applyNumberFormat="1" applyFont="1" applyBorder="1" applyAlignment="1">
      <alignment horizontal="right" vertical="top"/>
    </xf>
    <xf numFmtId="0" fontId="19" fillId="3" borderId="0" xfId="0" applyFont="1" applyFill="1" applyAlignment="1">
      <alignment horizontal="center" vertical="top"/>
    </xf>
    <xf numFmtId="0" fontId="19" fillId="3" borderId="0" xfId="0" applyFont="1" applyFill="1" applyAlignment="1">
      <alignment horizontal="left" vertical="top"/>
    </xf>
    <xf numFmtId="0" fontId="3" fillId="4" borderId="1" xfId="0" applyFont="1" applyFill="1" applyBorder="1" applyAlignment="1">
      <alignment horizontal="center" vertical="top"/>
    </xf>
    <xf numFmtId="0" fontId="31" fillId="4" borderId="1" xfId="0" applyFont="1" applyFill="1" applyBorder="1" applyAlignment="1">
      <alignment horizontal="center" vertical="top"/>
    </xf>
    <xf numFmtId="0" fontId="8" fillId="4" borderId="2" xfId="0" applyFont="1" applyFill="1" applyBorder="1" applyAlignment="1">
      <alignment horizontal="center" vertical="top"/>
    </xf>
    <xf numFmtId="0" fontId="3" fillId="4" borderId="1" xfId="2" applyFont="1" applyFill="1" applyBorder="1" applyAlignment="1">
      <alignment horizontal="center" vertical="top"/>
    </xf>
    <xf numFmtId="0" fontId="8" fillId="4" borderId="1" xfId="0" applyFont="1" applyFill="1" applyBorder="1" applyAlignment="1">
      <alignment horizontal="left" vertical="top" wrapText="1"/>
    </xf>
    <xf numFmtId="0" fontId="8" fillId="4" borderId="1" xfId="0" applyFont="1" applyFill="1" applyBorder="1" applyAlignment="1">
      <alignment horizontal="center" vertical="top"/>
    </xf>
    <xf numFmtId="0" fontId="8" fillId="4" borderId="1" xfId="2" applyFont="1" applyFill="1" applyBorder="1" applyAlignment="1">
      <alignment horizontal="center" vertical="top" wrapText="1"/>
    </xf>
    <xf numFmtId="9" fontId="8" fillId="4" borderId="1" xfId="2" applyNumberFormat="1" applyFont="1" applyFill="1" applyBorder="1" applyAlignment="1">
      <alignment horizontal="center" vertical="top" wrapText="1"/>
    </xf>
    <xf numFmtId="0" fontId="8" fillId="4" borderId="1" xfId="0" applyFont="1" applyFill="1" applyBorder="1" applyAlignment="1">
      <alignment horizontal="center" vertical="top" wrapText="1"/>
    </xf>
    <xf numFmtId="0" fontId="5" fillId="4" borderId="1" xfId="0" applyFont="1" applyFill="1" applyBorder="1" applyAlignment="1">
      <alignment horizontal="left" vertical="top"/>
    </xf>
    <xf numFmtId="0" fontId="8" fillId="4" borderId="1" xfId="0" applyFont="1" applyFill="1" applyBorder="1" applyAlignment="1">
      <alignment horizontal="left" vertical="center"/>
    </xf>
    <xf numFmtId="0" fontId="7" fillId="4" borderId="1" xfId="0" applyFont="1" applyFill="1" applyBorder="1" applyAlignment="1">
      <alignment horizontal="left" vertical="top"/>
    </xf>
    <xf numFmtId="4" fontId="6" fillId="4" borderId="1" xfId="0" applyNumberFormat="1" applyFont="1" applyFill="1" applyBorder="1" applyAlignment="1">
      <alignment vertical="center"/>
    </xf>
    <xf numFmtId="4" fontId="6" fillId="4" borderId="1" xfId="0" applyNumberFormat="1" applyFont="1" applyFill="1" applyBorder="1" applyAlignment="1">
      <alignment vertical="top"/>
    </xf>
    <xf numFmtId="0" fontId="12" fillId="4" borderId="4" xfId="0" applyFont="1" applyFill="1" applyBorder="1" applyAlignment="1">
      <alignment vertical="top" wrapText="1"/>
    </xf>
    <xf numFmtId="0" fontId="12" fillId="0" borderId="4" xfId="0" applyFont="1" applyBorder="1" applyAlignment="1">
      <alignment vertical="top" wrapText="1"/>
    </xf>
    <xf numFmtId="0" fontId="22" fillId="0" borderId="0" xfId="0" applyFont="1" applyAlignment="1">
      <alignment horizontal="center"/>
    </xf>
    <xf numFmtId="0" fontId="21" fillId="0" borderId="0" xfId="0" applyFont="1" applyAlignment="1">
      <alignment horizontal="center"/>
    </xf>
    <xf numFmtId="0" fontId="2" fillId="2" borderId="0" xfId="1" applyFont="1" applyFill="1" applyBorder="1" applyAlignment="1">
      <alignment horizontal="center"/>
    </xf>
    <xf numFmtId="0" fontId="2" fillId="0" borderId="0" xfId="1" applyFont="1" applyFill="1" applyBorder="1" applyAlignment="1">
      <alignment horizontal="center"/>
    </xf>
  </cellXfs>
  <cellStyles count="7">
    <cellStyle name="BodyStyle" xfId="5"/>
    <cellStyle name="Millares 2" xfId="4"/>
    <cellStyle name="Normal" xfId="0" builtinId="0"/>
    <cellStyle name="Normal 2" xfId="1"/>
    <cellStyle name="Normal 2 2" xfId="3"/>
    <cellStyle name="Normal 3" xfId="2"/>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1036348</xdr:colOff>
      <xdr:row>0</xdr:row>
      <xdr:rowOff>1</xdr:rowOff>
    </xdr:from>
    <xdr:ext cx="4107151" cy="1301749"/>
    <xdr:pic>
      <xdr:nvPicPr>
        <xdr:cNvPr id="10" name="9 Imagen" descr="C:\Users\a.pepin\Desktop\Documentos antiguos\Documentos recientes\LOGO ONAPI .png">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348" y="1"/>
          <a:ext cx="4107151" cy="1301749"/>
        </a:xfrm>
        <a:prstGeom prst="rect">
          <a:avLst/>
        </a:prstGeom>
        <a:noFill/>
        <a:ln>
          <a:noFill/>
        </a:ln>
      </xdr:spPr>
    </xdr:pic>
    <xdr:clientData/>
  </xdr:oneCellAnchor>
  <xdr:oneCellAnchor>
    <xdr:from>
      <xdr:col>9</xdr:col>
      <xdr:colOff>40822</xdr:colOff>
      <xdr:row>0</xdr:row>
      <xdr:rowOff>0</xdr:rowOff>
    </xdr:from>
    <xdr:ext cx="4213678" cy="1375833"/>
    <xdr:pic>
      <xdr:nvPicPr>
        <xdr:cNvPr id="11" name="10 Imagen" descr="https://gabinetesocial.gob.do/wp-content/uploads/2020/08/Logo-presidencia.png">
          <a:extLst>
            <a:ext uri="{FF2B5EF4-FFF2-40B4-BE49-F238E27FC236}">
              <a16:creationId xmlns:a16="http://schemas.microsoft.com/office/drawing/2014/main" xmlns="" id="{00000000-0008-0000-00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41239" y="0"/>
          <a:ext cx="4213678" cy="137583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62"/>
  <sheetViews>
    <sheetView tabSelected="1" topLeftCell="B1" zoomScale="90" zoomScaleNormal="90" workbookViewId="0">
      <selection activeCell="B13" sqref="B13"/>
    </sheetView>
  </sheetViews>
  <sheetFormatPr baseColWidth="10" defaultColWidth="12" defaultRowHeight="15.75" x14ac:dyDescent="0.2"/>
  <cols>
    <col min="1" max="1" width="10.6640625" hidden="1" customWidth="1"/>
    <col min="2" max="2" width="22.33203125" customWidth="1"/>
    <col min="3" max="3" width="63.5" style="13" customWidth="1"/>
    <col min="4" max="4" width="76.5" customWidth="1"/>
    <col min="5" max="5" width="23.1640625" customWidth="1"/>
    <col min="6" max="8" width="23.1640625" hidden="1" customWidth="1"/>
    <col min="9" max="9" width="20.83203125" customWidth="1"/>
    <col min="10" max="11" width="23.5" customWidth="1"/>
    <col min="12" max="12" width="25.83203125" customWidth="1"/>
    <col min="13" max="13" width="43.83203125" hidden="1" customWidth="1"/>
    <col min="14" max="14" width="20.5" customWidth="1"/>
  </cols>
  <sheetData>
    <row r="1" spans="1:108" ht="23.25" x14ac:dyDescent="0.35">
      <c r="C1" s="23"/>
      <c r="D1" s="14"/>
      <c r="E1" s="14"/>
    </row>
    <row r="2" spans="1:108" ht="23.25" x14ac:dyDescent="0.35">
      <c r="C2" s="23"/>
      <c r="D2" s="14"/>
      <c r="E2" s="14"/>
    </row>
    <row r="3" spans="1:108" ht="23.25" x14ac:dyDescent="0.35">
      <c r="C3" s="23"/>
      <c r="D3" s="14"/>
      <c r="E3" s="14"/>
    </row>
    <row r="4" spans="1:108" ht="23.25" x14ac:dyDescent="0.35">
      <c r="C4" s="23"/>
      <c r="D4" s="14"/>
      <c r="E4" s="14"/>
    </row>
    <row r="5" spans="1:108" ht="23.25" x14ac:dyDescent="0.35">
      <c r="C5" s="23"/>
      <c r="D5" s="14"/>
      <c r="E5" s="14"/>
    </row>
    <row r="6" spans="1:108" ht="17.25" customHeight="1" x14ac:dyDescent="0.25">
      <c r="C6" s="24"/>
      <c r="D6" s="1"/>
    </row>
    <row r="7" spans="1:108" ht="33" customHeight="1" x14ac:dyDescent="0.45">
      <c r="B7" s="50" t="s">
        <v>23</v>
      </c>
      <c r="C7" s="50" t="s">
        <v>21</v>
      </c>
      <c r="D7" s="50"/>
      <c r="E7" s="50"/>
      <c r="F7" s="50"/>
      <c r="G7" s="50"/>
      <c r="H7" s="50"/>
      <c r="I7" s="50"/>
      <c r="J7" s="50"/>
      <c r="K7" s="50"/>
      <c r="L7" s="50"/>
      <c r="M7" s="50"/>
      <c r="N7" s="50"/>
    </row>
    <row r="8" spans="1:108" ht="24" customHeight="1" x14ac:dyDescent="0.3">
      <c r="B8" s="49" t="s">
        <v>22</v>
      </c>
      <c r="C8" s="49"/>
      <c r="D8" s="49"/>
      <c r="E8" s="49"/>
      <c r="F8" s="49"/>
      <c r="G8" s="49"/>
      <c r="H8" s="49"/>
      <c r="I8" s="49"/>
      <c r="J8" s="49"/>
      <c r="K8" s="49"/>
      <c r="L8" s="49"/>
      <c r="M8" s="49"/>
      <c r="N8" s="49"/>
    </row>
    <row r="9" spans="1:108" ht="18.75" customHeight="1" x14ac:dyDescent="0.25">
      <c r="B9" s="52" t="s">
        <v>18</v>
      </c>
      <c r="C9" s="52"/>
      <c r="D9" s="52"/>
      <c r="E9" s="52"/>
      <c r="F9" s="52"/>
      <c r="G9" s="52"/>
      <c r="H9" s="52"/>
      <c r="I9" s="52"/>
      <c r="J9" s="52"/>
      <c r="K9" s="52"/>
      <c r="L9" s="52"/>
      <c r="M9" s="52"/>
      <c r="N9" s="52"/>
    </row>
    <row r="10" spans="1:108" ht="24" customHeight="1" x14ac:dyDescent="0.25">
      <c r="B10" s="51" t="s">
        <v>25</v>
      </c>
      <c r="C10" s="51"/>
      <c r="D10" s="51"/>
      <c r="E10" s="51"/>
      <c r="F10" s="51"/>
      <c r="G10" s="51"/>
      <c r="H10" s="51"/>
      <c r="I10" s="51"/>
      <c r="J10" s="51"/>
      <c r="K10" s="51"/>
      <c r="L10" s="51"/>
      <c r="M10" s="51"/>
      <c r="N10" s="51"/>
    </row>
    <row r="11" spans="1:108" ht="4.5" customHeight="1" x14ac:dyDescent="0.2"/>
    <row r="12" spans="1:108" ht="16.5" x14ac:dyDescent="0.2">
      <c r="B12" s="33"/>
      <c r="C12" s="34"/>
      <c r="D12" s="33"/>
      <c r="E12" s="35"/>
      <c r="F12" s="35"/>
      <c r="G12" s="35"/>
      <c r="H12" s="35"/>
      <c r="I12" s="36"/>
      <c r="J12" s="36"/>
      <c r="K12" s="33"/>
      <c r="L12" s="33"/>
      <c r="M12" s="33"/>
      <c r="N12" s="33"/>
    </row>
    <row r="13" spans="1:108" s="3" customFormat="1" ht="49.5" x14ac:dyDescent="0.2">
      <c r="B13" s="37" t="s">
        <v>9</v>
      </c>
      <c r="C13" s="38" t="s">
        <v>10</v>
      </c>
      <c r="D13" s="38" t="s">
        <v>11</v>
      </c>
      <c r="E13" s="39" t="s">
        <v>12</v>
      </c>
      <c r="F13" s="40">
        <v>0.05</v>
      </c>
      <c r="G13" s="40">
        <v>0.18</v>
      </c>
      <c r="H13" s="39" t="s">
        <v>19</v>
      </c>
      <c r="I13" s="39" t="s">
        <v>13</v>
      </c>
      <c r="J13" s="39" t="s">
        <v>14</v>
      </c>
      <c r="K13" s="41" t="s">
        <v>15</v>
      </c>
      <c r="L13" s="41" t="s">
        <v>16</v>
      </c>
      <c r="M13" s="41" t="s">
        <v>0</v>
      </c>
      <c r="N13" s="41" t="s">
        <v>17</v>
      </c>
    </row>
    <row r="14" spans="1:108" s="22" customFormat="1" ht="54" customHeight="1" x14ac:dyDescent="0.2">
      <c r="A14" s="20"/>
      <c r="B14" s="27" t="s">
        <v>26</v>
      </c>
      <c r="C14" s="10" t="s">
        <v>27</v>
      </c>
      <c r="D14" s="10" t="s">
        <v>89</v>
      </c>
      <c r="E14" s="28">
        <v>23762</v>
      </c>
      <c r="F14" s="28"/>
      <c r="G14" s="28"/>
      <c r="H14" s="28"/>
      <c r="I14" s="29">
        <v>45077</v>
      </c>
      <c r="J14" s="29">
        <v>45077</v>
      </c>
      <c r="K14" s="28">
        <v>0</v>
      </c>
      <c r="L14" s="30">
        <f t="shared" ref="L14:L33" si="0">E14</f>
        <v>23762</v>
      </c>
      <c r="M14" s="27"/>
      <c r="N14" s="48" t="s">
        <v>8</v>
      </c>
      <c r="O14" s="21"/>
      <c r="P14" s="21"/>
      <c r="Q14" s="21"/>
    </row>
    <row r="15" spans="1:108" s="22" customFormat="1" ht="50.25" customHeight="1" x14ac:dyDescent="0.2">
      <c r="A15" s="20"/>
      <c r="B15" s="27" t="s">
        <v>28</v>
      </c>
      <c r="C15" s="10" t="s">
        <v>29</v>
      </c>
      <c r="D15" s="10" t="s">
        <v>30</v>
      </c>
      <c r="E15" s="28">
        <v>29500</v>
      </c>
      <c r="F15" s="28"/>
      <c r="G15" s="28"/>
      <c r="H15" s="28"/>
      <c r="I15" s="29">
        <v>45089</v>
      </c>
      <c r="J15" s="29">
        <v>45119</v>
      </c>
      <c r="K15" s="28">
        <v>0</v>
      </c>
      <c r="L15" s="30">
        <f t="shared" si="0"/>
        <v>29500</v>
      </c>
      <c r="M15" s="27"/>
      <c r="N15" s="48" t="s">
        <v>8</v>
      </c>
      <c r="O15" s="21"/>
      <c r="P15" s="21"/>
      <c r="Q15" s="21"/>
    </row>
    <row r="16" spans="1:108" s="32" customFormat="1" ht="54.75" customHeight="1" x14ac:dyDescent="0.2">
      <c r="A16" s="31"/>
      <c r="B16" s="27" t="s">
        <v>31</v>
      </c>
      <c r="C16" s="10" t="s">
        <v>32</v>
      </c>
      <c r="D16" s="10" t="s">
        <v>33</v>
      </c>
      <c r="E16" s="28">
        <v>14995</v>
      </c>
      <c r="F16" s="28"/>
      <c r="G16" s="28"/>
      <c r="H16" s="28"/>
      <c r="I16" s="29">
        <v>45098</v>
      </c>
      <c r="J16" s="29">
        <v>45128</v>
      </c>
      <c r="K16" s="28">
        <v>0</v>
      </c>
      <c r="L16" s="30">
        <f t="shared" si="0"/>
        <v>14995</v>
      </c>
      <c r="M16" s="27"/>
      <c r="N16" s="48" t="s">
        <v>8</v>
      </c>
      <c r="O16" s="21"/>
      <c r="P16" s="21"/>
      <c r="Q16" s="21"/>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row>
    <row r="17" spans="1:17" s="22" customFormat="1" ht="43.5" customHeight="1" x14ac:dyDescent="0.2">
      <c r="A17" s="20"/>
      <c r="B17" s="27" t="s">
        <v>34</v>
      </c>
      <c r="C17" s="10" t="s">
        <v>35</v>
      </c>
      <c r="D17" s="10" t="s">
        <v>36</v>
      </c>
      <c r="E17" s="28">
        <v>37288</v>
      </c>
      <c r="F17" s="28"/>
      <c r="G17" s="28"/>
      <c r="H17" s="28"/>
      <c r="I17" s="29">
        <v>45075</v>
      </c>
      <c r="J17" s="29">
        <v>45075</v>
      </c>
      <c r="K17" s="28">
        <v>0</v>
      </c>
      <c r="L17" s="30">
        <f t="shared" si="0"/>
        <v>37288</v>
      </c>
      <c r="M17" s="27"/>
      <c r="N17" s="48" t="s">
        <v>8</v>
      </c>
      <c r="O17" s="21"/>
      <c r="P17" s="21"/>
      <c r="Q17" s="21"/>
    </row>
    <row r="18" spans="1:17" s="22" customFormat="1" ht="42.75" customHeight="1" x14ac:dyDescent="0.2">
      <c r="A18" s="20"/>
      <c r="B18" s="27" t="s">
        <v>37</v>
      </c>
      <c r="C18" s="10" t="s">
        <v>38</v>
      </c>
      <c r="D18" s="10" t="s">
        <v>39</v>
      </c>
      <c r="E18" s="28">
        <v>110087.21</v>
      </c>
      <c r="F18" s="28"/>
      <c r="G18" s="28"/>
      <c r="H18" s="28"/>
      <c r="I18" s="29">
        <v>45072</v>
      </c>
      <c r="J18" s="29">
        <v>45102</v>
      </c>
      <c r="K18" s="28">
        <v>0</v>
      </c>
      <c r="L18" s="30">
        <f t="shared" si="0"/>
        <v>110087.21</v>
      </c>
      <c r="M18" s="27"/>
      <c r="N18" s="48" t="s">
        <v>8</v>
      </c>
      <c r="O18" s="21"/>
      <c r="P18" s="21"/>
      <c r="Q18" s="21"/>
    </row>
    <row r="19" spans="1:17" s="22" customFormat="1" ht="53.25" customHeight="1" x14ac:dyDescent="0.2">
      <c r="A19" s="20"/>
      <c r="B19" s="27" t="s">
        <v>40</v>
      </c>
      <c r="C19" s="10" t="s">
        <v>41</v>
      </c>
      <c r="D19" s="10" t="s">
        <v>42</v>
      </c>
      <c r="E19" s="28">
        <v>32568</v>
      </c>
      <c r="F19" s="28"/>
      <c r="G19" s="28"/>
      <c r="H19" s="28"/>
      <c r="I19" s="29">
        <v>45075</v>
      </c>
      <c r="J19" s="29">
        <v>45105</v>
      </c>
      <c r="K19" s="28">
        <v>0</v>
      </c>
      <c r="L19" s="30">
        <f t="shared" si="0"/>
        <v>32568</v>
      </c>
      <c r="M19" s="27"/>
      <c r="N19" s="48" t="s">
        <v>8</v>
      </c>
      <c r="O19" s="21"/>
      <c r="P19" s="21"/>
      <c r="Q19" s="21"/>
    </row>
    <row r="20" spans="1:17" s="22" customFormat="1" ht="35.25" customHeight="1" x14ac:dyDescent="0.2">
      <c r="A20" s="20"/>
      <c r="B20" s="27" t="s">
        <v>43</v>
      </c>
      <c r="C20" s="10" t="s">
        <v>44</v>
      </c>
      <c r="D20" s="10" t="s">
        <v>45</v>
      </c>
      <c r="E20" s="28">
        <v>45483.63</v>
      </c>
      <c r="F20" s="28"/>
      <c r="G20" s="28"/>
      <c r="H20" s="28"/>
      <c r="I20" s="29">
        <v>45065</v>
      </c>
      <c r="J20" s="29">
        <v>45065</v>
      </c>
      <c r="K20" s="28">
        <v>0</v>
      </c>
      <c r="L20" s="30">
        <f t="shared" si="0"/>
        <v>45483.63</v>
      </c>
      <c r="M20" s="27"/>
      <c r="N20" s="48" t="s">
        <v>8</v>
      </c>
      <c r="O20" s="21"/>
      <c r="P20" s="21"/>
      <c r="Q20" s="21"/>
    </row>
    <row r="21" spans="1:17" s="22" customFormat="1" ht="62.25" customHeight="1" x14ac:dyDescent="0.2">
      <c r="A21" s="20"/>
      <c r="B21" s="27" t="s">
        <v>46</v>
      </c>
      <c r="C21" s="10" t="s">
        <v>44</v>
      </c>
      <c r="D21" s="10" t="s">
        <v>90</v>
      </c>
      <c r="E21" s="28">
        <v>24000</v>
      </c>
      <c r="F21" s="28"/>
      <c r="G21" s="28"/>
      <c r="H21" s="28"/>
      <c r="I21" s="29">
        <v>45101</v>
      </c>
      <c r="J21" s="29">
        <v>45101</v>
      </c>
      <c r="K21" s="28">
        <v>0</v>
      </c>
      <c r="L21" s="30">
        <f t="shared" si="0"/>
        <v>24000</v>
      </c>
      <c r="M21" s="27"/>
      <c r="N21" s="48" t="s">
        <v>8</v>
      </c>
      <c r="O21" s="21"/>
      <c r="P21" s="21"/>
      <c r="Q21" s="21"/>
    </row>
    <row r="22" spans="1:17" s="22" customFormat="1" ht="35.25" customHeight="1" x14ac:dyDescent="0.2">
      <c r="A22" s="20"/>
      <c r="B22" s="27" t="s">
        <v>47</v>
      </c>
      <c r="C22" s="10" t="s">
        <v>48</v>
      </c>
      <c r="D22" s="10" t="s">
        <v>49</v>
      </c>
      <c r="E22" s="28">
        <v>44066</v>
      </c>
      <c r="F22" s="28"/>
      <c r="G22" s="28"/>
      <c r="H22" s="28"/>
      <c r="I22" s="29">
        <v>45084</v>
      </c>
      <c r="J22" s="29">
        <v>45114</v>
      </c>
      <c r="K22" s="28">
        <v>0</v>
      </c>
      <c r="L22" s="30">
        <f t="shared" si="0"/>
        <v>44066</v>
      </c>
      <c r="M22" s="27"/>
      <c r="N22" s="48" t="s">
        <v>8</v>
      </c>
      <c r="O22" s="21"/>
      <c r="P22" s="21"/>
      <c r="Q22" s="21"/>
    </row>
    <row r="23" spans="1:17" s="22" customFormat="1" ht="35.25" customHeight="1" x14ac:dyDescent="0.2">
      <c r="A23" s="20"/>
      <c r="B23" s="27" t="s">
        <v>50</v>
      </c>
      <c r="C23" s="10" t="s">
        <v>51</v>
      </c>
      <c r="D23" s="10" t="s">
        <v>52</v>
      </c>
      <c r="E23" s="28">
        <v>135866.97</v>
      </c>
      <c r="F23" s="28"/>
      <c r="G23" s="28"/>
      <c r="H23" s="28"/>
      <c r="I23" s="29">
        <v>45072</v>
      </c>
      <c r="J23" s="29">
        <v>45102</v>
      </c>
      <c r="K23" s="28">
        <v>0</v>
      </c>
      <c r="L23" s="30">
        <f t="shared" si="0"/>
        <v>135866.97</v>
      </c>
      <c r="M23" s="27"/>
      <c r="N23" s="48" t="s">
        <v>8</v>
      </c>
      <c r="O23" s="21"/>
      <c r="P23" s="21"/>
      <c r="Q23" s="21"/>
    </row>
    <row r="24" spans="1:17" s="22" customFormat="1" ht="75.75" customHeight="1" x14ac:dyDescent="0.2">
      <c r="A24" s="20"/>
      <c r="B24" s="27" t="s">
        <v>53</v>
      </c>
      <c r="C24" s="10" t="s">
        <v>54</v>
      </c>
      <c r="D24" s="10" t="s">
        <v>91</v>
      </c>
      <c r="E24" s="28">
        <v>58217.599999999999</v>
      </c>
      <c r="F24" s="28"/>
      <c r="G24" s="28"/>
      <c r="H24" s="28"/>
      <c r="I24" s="29">
        <v>45070</v>
      </c>
      <c r="J24" s="29">
        <v>45100</v>
      </c>
      <c r="K24" s="28">
        <v>0</v>
      </c>
      <c r="L24" s="30">
        <f t="shared" si="0"/>
        <v>58217.599999999999</v>
      </c>
      <c r="M24" s="27"/>
      <c r="N24" s="48" t="s">
        <v>8</v>
      </c>
      <c r="O24" s="21"/>
      <c r="P24" s="21"/>
      <c r="Q24" s="21"/>
    </row>
    <row r="25" spans="1:17" s="22" customFormat="1" ht="69.75" customHeight="1" x14ac:dyDescent="0.2">
      <c r="A25" s="20"/>
      <c r="B25" s="27" t="s">
        <v>55</v>
      </c>
      <c r="C25" s="10" t="s">
        <v>54</v>
      </c>
      <c r="D25" s="10" t="s">
        <v>92</v>
      </c>
      <c r="E25" s="28">
        <v>301514.5</v>
      </c>
      <c r="F25" s="28"/>
      <c r="G25" s="28"/>
      <c r="H25" s="28"/>
      <c r="I25" s="29">
        <v>45063</v>
      </c>
      <c r="J25" s="29">
        <v>45093</v>
      </c>
      <c r="K25" s="28">
        <v>0</v>
      </c>
      <c r="L25" s="30">
        <f t="shared" si="0"/>
        <v>301514.5</v>
      </c>
      <c r="M25" s="27"/>
      <c r="N25" s="48" t="s">
        <v>8</v>
      </c>
      <c r="O25" s="21"/>
      <c r="P25" s="21"/>
      <c r="Q25" s="21"/>
    </row>
    <row r="26" spans="1:17" s="22" customFormat="1" ht="50.25" customHeight="1" x14ac:dyDescent="0.2">
      <c r="A26" s="20"/>
      <c r="B26" s="27" t="s">
        <v>56</v>
      </c>
      <c r="C26" s="10" t="s">
        <v>57</v>
      </c>
      <c r="D26" s="10" t="s">
        <v>58</v>
      </c>
      <c r="E26" s="28">
        <v>59000</v>
      </c>
      <c r="F26" s="28"/>
      <c r="G26" s="28"/>
      <c r="H26" s="28"/>
      <c r="I26" s="29">
        <v>45092</v>
      </c>
      <c r="J26" s="29">
        <v>45092</v>
      </c>
      <c r="K26" s="28">
        <v>0</v>
      </c>
      <c r="L26" s="30">
        <f t="shared" si="0"/>
        <v>59000</v>
      </c>
      <c r="M26" s="27"/>
      <c r="N26" s="48" t="s">
        <v>8</v>
      </c>
      <c r="O26" s="21"/>
      <c r="P26" s="21"/>
      <c r="Q26" s="21"/>
    </row>
    <row r="27" spans="1:17" s="22" customFormat="1" ht="54" customHeight="1" x14ac:dyDescent="0.2">
      <c r="A27" s="20"/>
      <c r="B27" s="27" t="s">
        <v>59</v>
      </c>
      <c r="C27" s="10" t="s">
        <v>88</v>
      </c>
      <c r="D27" s="10" t="s">
        <v>93</v>
      </c>
      <c r="E27" s="28">
        <v>207701.24</v>
      </c>
      <c r="F27" s="28"/>
      <c r="G27" s="28"/>
      <c r="H27" s="28"/>
      <c r="I27" s="29">
        <v>45086</v>
      </c>
      <c r="J27" s="29">
        <v>45116</v>
      </c>
      <c r="K27" s="28">
        <v>0</v>
      </c>
      <c r="L27" s="30">
        <f t="shared" si="0"/>
        <v>207701.24</v>
      </c>
      <c r="M27" s="27"/>
      <c r="N27" s="48" t="s">
        <v>8</v>
      </c>
      <c r="O27" s="21"/>
      <c r="P27" s="21"/>
      <c r="Q27" s="21"/>
    </row>
    <row r="28" spans="1:17" s="22" customFormat="1" ht="71.25" customHeight="1" x14ac:dyDescent="0.2">
      <c r="A28" s="20"/>
      <c r="B28" s="27" t="s">
        <v>60</v>
      </c>
      <c r="C28" s="10" t="s">
        <v>61</v>
      </c>
      <c r="D28" s="10" t="s">
        <v>94</v>
      </c>
      <c r="E28" s="28">
        <v>228805.76000000001</v>
      </c>
      <c r="F28" s="28"/>
      <c r="G28" s="28"/>
      <c r="H28" s="28"/>
      <c r="I28" s="29">
        <v>45104</v>
      </c>
      <c r="J28" s="29">
        <v>45104</v>
      </c>
      <c r="K28" s="28">
        <v>0</v>
      </c>
      <c r="L28" s="30">
        <f t="shared" si="0"/>
        <v>228805.76000000001</v>
      </c>
      <c r="M28" s="27"/>
      <c r="N28" s="48" t="s">
        <v>8</v>
      </c>
      <c r="O28" s="21"/>
      <c r="P28" s="21"/>
      <c r="Q28" s="21"/>
    </row>
    <row r="29" spans="1:17" s="22" customFormat="1" ht="35.25" customHeight="1" x14ac:dyDescent="0.2">
      <c r="A29" s="20"/>
      <c r="B29" s="27" t="s">
        <v>62</v>
      </c>
      <c r="C29" s="10" t="s">
        <v>24</v>
      </c>
      <c r="D29" s="10" t="s">
        <v>63</v>
      </c>
      <c r="E29" s="28">
        <v>580000</v>
      </c>
      <c r="F29" s="28"/>
      <c r="G29" s="28"/>
      <c r="H29" s="28"/>
      <c r="I29" s="29">
        <v>45077</v>
      </c>
      <c r="J29" s="29">
        <v>45077</v>
      </c>
      <c r="K29" s="28">
        <v>0</v>
      </c>
      <c r="L29" s="30">
        <f t="shared" si="0"/>
        <v>580000</v>
      </c>
      <c r="M29" s="27"/>
      <c r="N29" s="48" t="s">
        <v>8</v>
      </c>
      <c r="O29" s="21"/>
      <c r="P29" s="21"/>
      <c r="Q29" s="21"/>
    </row>
    <row r="30" spans="1:17" s="22" customFormat="1" ht="35.25" customHeight="1" x14ac:dyDescent="0.2">
      <c r="A30" s="20"/>
      <c r="B30" s="27" t="s">
        <v>64</v>
      </c>
      <c r="C30" s="10" t="s">
        <v>24</v>
      </c>
      <c r="D30" s="10" t="s">
        <v>65</v>
      </c>
      <c r="E30" s="28">
        <v>580000</v>
      </c>
      <c r="F30" s="28"/>
      <c r="G30" s="28"/>
      <c r="H30" s="28"/>
      <c r="I30" s="29">
        <v>45092</v>
      </c>
      <c r="J30" s="29">
        <v>45092</v>
      </c>
      <c r="K30" s="28">
        <v>0</v>
      </c>
      <c r="L30" s="30">
        <f t="shared" si="0"/>
        <v>580000</v>
      </c>
      <c r="M30" s="27"/>
      <c r="N30" s="48" t="s">
        <v>8</v>
      </c>
      <c r="O30" s="21"/>
      <c r="P30" s="21"/>
      <c r="Q30" s="21"/>
    </row>
    <row r="31" spans="1:17" s="22" customFormat="1" ht="50.25" customHeight="1" x14ac:dyDescent="0.2">
      <c r="A31" s="20"/>
      <c r="B31" s="27" t="s">
        <v>66</v>
      </c>
      <c r="C31" s="10" t="s">
        <v>67</v>
      </c>
      <c r="D31" s="10" t="s">
        <v>68</v>
      </c>
      <c r="E31" s="28">
        <v>35400</v>
      </c>
      <c r="F31" s="28"/>
      <c r="G31" s="28"/>
      <c r="H31" s="28"/>
      <c r="I31" s="29">
        <v>45098</v>
      </c>
      <c r="J31" s="29">
        <v>45098</v>
      </c>
      <c r="K31" s="28">
        <v>0</v>
      </c>
      <c r="L31" s="30">
        <f t="shared" si="0"/>
        <v>35400</v>
      </c>
      <c r="M31" s="27"/>
      <c r="N31" s="48" t="s">
        <v>8</v>
      </c>
      <c r="O31" s="21"/>
      <c r="P31" s="21"/>
      <c r="Q31" s="21"/>
    </row>
    <row r="32" spans="1:17" s="22" customFormat="1" ht="35.25" customHeight="1" x14ac:dyDescent="0.2">
      <c r="A32" s="20"/>
      <c r="B32" s="27" t="s">
        <v>69</v>
      </c>
      <c r="C32" s="10" t="s">
        <v>70</v>
      </c>
      <c r="D32" s="10" t="s">
        <v>71</v>
      </c>
      <c r="E32" s="28">
        <v>40716.800000000003</v>
      </c>
      <c r="F32" s="28"/>
      <c r="G32" s="28"/>
      <c r="H32" s="28"/>
      <c r="I32" s="29">
        <v>45090</v>
      </c>
      <c r="J32" s="29">
        <v>45090</v>
      </c>
      <c r="K32" s="28">
        <v>0</v>
      </c>
      <c r="L32" s="30">
        <f t="shared" si="0"/>
        <v>40716.800000000003</v>
      </c>
      <c r="M32" s="27"/>
      <c r="N32" s="48" t="s">
        <v>8</v>
      </c>
      <c r="O32" s="21"/>
      <c r="P32" s="21"/>
      <c r="Q32" s="21"/>
    </row>
    <row r="33" spans="1:17" s="22" customFormat="1" ht="45" customHeight="1" x14ac:dyDescent="0.2">
      <c r="A33" s="20"/>
      <c r="B33" s="27" t="s">
        <v>53</v>
      </c>
      <c r="C33" s="10" t="s">
        <v>72</v>
      </c>
      <c r="D33" s="10" t="s">
        <v>73</v>
      </c>
      <c r="E33" s="28">
        <v>47200</v>
      </c>
      <c r="F33" s="28"/>
      <c r="G33" s="28"/>
      <c r="H33" s="28"/>
      <c r="I33" s="29">
        <v>45061</v>
      </c>
      <c r="J33" s="29">
        <v>45061</v>
      </c>
      <c r="K33" s="28">
        <v>0</v>
      </c>
      <c r="L33" s="30">
        <f t="shared" si="0"/>
        <v>47200</v>
      </c>
      <c r="M33" s="27"/>
      <c r="N33" s="48" t="s">
        <v>8</v>
      </c>
      <c r="O33" s="21"/>
      <c r="P33" s="21"/>
      <c r="Q33" s="21"/>
    </row>
    <row r="34" spans="1:17" s="22" customFormat="1" ht="36" customHeight="1" x14ac:dyDescent="0.2">
      <c r="A34" s="20"/>
      <c r="B34" s="27" t="s">
        <v>74</v>
      </c>
      <c r="C34" s="10" t="s">
        <v>72</v>
      </c>
      <c r="D34" s="10" t="s">
        <v>95</v>
      </c>
      <c r="E34" s="28">
        <v>47200</v>
      </c>
      <c r="F34" s="28"/>
      <c r="G34" s="28"/>
      <c r="H34" s="28"/>
      <c r="I34" s="29">
        <v>45061</v>
      </c>
      <c r="J34" s="29">
        <v>45061</v>
      </c>
      <c r="K34" s="28">
        <v>0</v>
      </c>
      <c r="L34" s="30">
        <f t="shared" ref="L34:L39" si="1">E34</f>
        <v>47200</v>
      </c>
      <c r="M34" s="27"/>
      <c r="N34" s="48" t="s">
        <v>8</v>
      </c>
      <c r="O34" s="21"/>
      <c r="P34" s="21"/>
      <c r="Q34" s="21"/>
    </row>
    <row r="35" spans="1:17" s="22" customFormat="1" ht="35.25" customHeight="1" x14ac:dyDescent="0.2">
      <c r="A35" s="20"/>
      <c r="B35" s="27" t="s">
        <v>75</v>
      </c>
      <c r="C35" s="10" t="s">
        <v>76</v>
      </c>
      <c r="D35" s="10" t="s">
        <v>96</v>
      </c>
      <c r="E35" s="28">
        <v>6490</v>
      </c>
      <c r="F35" s="28"/>
      <c r="G35" s="28"/>
      <c r="H35" s="28"/>
      <c r="I35" s="29">
        <v>45083</v>
      </c>
      <c r="J35" s="29">
        <v>45083</v>
      </c>
      <c r="K35" s="28">
        <v>0</v>
      </c>
      <c r="L35" s="30">
        <f t="shared" si="1"/>
        <v>6490</v>
      </c>
      <c r="M35" s="27"/>
      <c r="N35" s="48" t="s">
        <v>8</v>
      </c>
      <c r="O35" s="21"/>
      <c r="P35" s="21"/>
      <c r="Q35" s="21"/>
    </row>
    <row r="36" spans="1:17" s="22" customFormat="1" ht="35.25" customHeight="1" x14ac:dyDescent="0.2">
      <c r="A36" s="20"/>
      <c r="B36" s="27" t="s">
        <v>77</v>
      </c>
      <c r="C36" s="10" t="s">
        <v>78</v>
      </c>
      <c r="D36" s="10" t="s">
        <v>97</v>
      </c>
      <c r="E36" s="28">
        <v>15218.24</v>
      </c>
      <c r="F36" s="28"/>
      <c r="G36" s="28"/>
      <c r="H36" s="28"/>
      <c r="I36" s="29">
        <v>45084</v>
      </c>
      <c r="J36" s="29">
        <v>45113</v>
      </c>
      <c r="K36" s="28">
        <v>0</v>
      </c>
      <c r="L36" s="30">
        <f t="shared" si="1"/>
        <v>15218.24</v>
      </c>
      <c r="M36" s="27"/>
      <c r="N36" s="48" t="s">
        <v>8</v>
      </c>
      <c r="O36" s="21"/>
      <c r="P36" s="21"/>
      <c r="Q36" s="21"/>
    </row>
    <row r="37" spans="1:17" s="22" customFormat="1" ht="35.25" customHeight="1" x14ac:dyDescent="0.2">
      <c r="A37" s="20"/>
      <c r="B37" s="27" t="s">
        <v>79</v>
      </c>
      <c r="C37" s="10" t="s">
        <v>78</v>
      </c>
      <c r="D37" s="10" t="s">
        <v>98</v>
      </c>
      <c r="E37" s="28">
        <v>10199.370000000001</v>
      </c>
      <c r="F37" s="28"/>
      <c r="G37" s="28"/>
      <c r="H37" s="28"/>
      <c r="I37" s="29">
        <v>45084</v>
      </c>
      <c r="J37" s="29">
        <v>45113</v>
      </c>
      <c r="K37" s="28">
        <v>0</v>
      </c>
      <c r="L37" s="30">
        <f t="shared" si="1"/>
        <v>10199.370000000001</v>
      </c>
      <c r="M37" s="27"/>
      <c r="N37" s="48" t="s">
        <v>8</v>
      </c>
      <c r="O37" s="21"/>
      <c r="P37" s="21"/>
      <c r="Q37" s="21"/>
    </row>
    <row r="38" spans="1:17" s="22" customFormat="1" ht="51.75" customHeight="1" x14ac:dyDescent="0.2">
      <c r="A38" s="20"/>
      <c r="B38" s="27" t="s">
        <v>80</v>
      </c>
      <c r="C38" s="10" t="s">
        <v>81</v>
      </c>
      <c r="D38" s="10" t="s">
        <v>99</v>
      </c>
      <c r="E38" s="28">
        <v>59000</v>
      </c>
      <c r="F38" s="28"/>
      <c r="G38" s="28"/>
      <c r="H38" s="28"/>
      <c r="I38" s="29">
        <v>45096</v>
      </c>
      <c r="J38" s="29">
        <v>45096</v>
      </c>
      <c r="K38" s="28">
        <v>0</v>
      </c>
      <c r="L38" s="30">
        <f t="shared" si="1"/>
        <v>59000</v>
      </c>
      <c r="M38" s="27"/>
      <c r="N38" s="48" t="s">
        <v>8</v>
      </c>
      <c r="O38" s="21"/>
      <c r="P38" s="21"/>
      <c r="Q38" s="21"/>
    </row>
    <row r="39" spans="1:17" s="22" customFormat="1" ht="35.25" customHeight="1" x14ac:dyDescent="0.2">
      <c r="A39" s="20"/>
      <c r="B39" s="27" t="s">
        <v>82</v>
      </c>
      <c r="C39" s="10" t="s">
        <v>83</v>
      </c>
      <c r="D39" s="10" t="s">
        <v>84</v>
      </c>
      <c r="E39" s="28">
        <v>9339.8700000000008</v>
      </c>
      <c r="F39" s="28"/>
      <c r="G39" s="28"/>
      <c r="H39" s="28"/>
      <c r="I39" s="29">
        <v>45084</v>
      </c>
      <c r="J39" s="29">
        <v>45113</v>
      </c>
      <c r="K39" s="28">
        <v>0</v>
      </c>
      <c r="L39" s="30">
        <f t="shared" si="1"/>
        <v>9339.8700000000008</v>
      </c>
      <c r="M39" s="27"/>
      <c r="N39" s="48" t="s">
        <v>8</v>
      </c>
      <c r="O39" s="21"/>
      <c r="P39" s="21"/>
      <c r="Q39" s="21"/>
    </row>
    <row r="40" spans="1:17" s="22" customFormat="1" ht="35.25" customHeight="1" x14ac:dyDescent="0.2">
      <c r="A40" s="20"/>
      <c r="B40" s="27" t="s">
        <v>85</v>
      </c>
      <c r="C40" s="10" t="s">
        <v>86</v>
      </c>
      <c r="D40" s="10" t="s">
        <v>87</v>
      </c>
      <c r="E40" s="28">
        <v>37252.5</v>
      </c>
      <c r="F40" s="28"/>
      <c r="G40" s="28"/>
      <c r="H40" s="28"/>
      <c r="I40" s="29">
        <v>45083</v>
      </c>
      <c r="J40" s="29">
        <v>45112</v>
      </c>
      <c r="K40" s="28">
        <v>0</v>
      </c>
      <c r="L40" s="30">
        <f>E40</f>
        <v>37252.5</v>
      </c>
      <c r="M40" s="27"/>
      <c r="N40" s="48" t="s">
        <v>8</v>
      </c>
      <c r="O40" s="21"/>
      <c r="P40" s="21"/>
      <c r="Q40" s="21"/>
    </row>
    <row r="41" spans="1:17" ht="33" customHeight="1" x14ac:dyDescent="0.2">
      <c r="B41" s="42"/>
      <c r="C41" s="43" t="s">
        <v>1</v>
      </c>
      <c r="D41" s="44"/>
      <c r="E41" s="45">
        <f>SUM(E14:E40)</f>
        <v>2820872.6900000004</v>
      </c>
      <c r="F41" s="46">
        <f>SUM(F14:F19)</f>
        <v>0</v>
      </c>
      <c r="G41" s="46">
        <f>SUM(G14:G19)</f>
        <v>0</v>
      </c>
      <c r="H41" s="46">
        <f>SUM(H14:H19)</f>
        <v>0</v>
      </c>
      <c r="I41" s="46"/>
      <c r="J41" s="46"/>
      <c r="K41" s="46">
        <f>SUM(K14:K19)</f>
        <v>0</v>
      </c>
      <c r="L41" s="46">
        <f>SUM(L14:L40)</f>
        <v>2820872.6900000004</v>
      </c>
      <c r="M41" s="44"/>
      <c r="N41" s="47"/>
    </row>
    <row r="42" spans="1:17" hidden="1" x14ac:dyDescent="0.2">
      <c r="L42" s="2" t="e">
        <f>+K41+L41+#REF!+#REF!</f>
        <v>#REF!</v>
      </c>
      <c r="N42" s="10" t="s">
        <v>8</v>
      </c>
    </row>
    <row r="43" spans="1:17" hidden="1" x14ac:dyDescent="0.2">
      <c r="L43" s="2" t="e">
        <f>+#REF!-L42</f>
        <v>#REF!</v>
      </c>
      <c r="N43" s="10" t="s">
        <v>8</v>
      </c>
    </row>
    <row r="44" spans="1:17" hidden="1" x14ac:dyDescent="0.2">
      <c r="N44" s="11" t="s">
        <v>8</v>
      </c>
    </row>
    <row r="45" spans="1:17" x14ac:dyDescent="0.2">
      <c r="K45" s="2"/>
      <c r="N45" s="12"/>
    </row>
    <row r="46" spans="1:17" s="15" customFormat="1" ht="18.75" x14ac:dyDescent="0.3">
      <c r="B46" s="16" t="s">
        <v>20</v>
      </c>
      <c r="C46" s="25"/>
      <c r="D46" s="18"/>
      <c r="M46" s="17"/>
      <c r="N46" s="19"/>
    </row>
    <row r="47" spans="1:17" s="15" customFormat="1" ht="18.75" x14ac:dyDescent="0.3">
      <c r="B47" s="16" t="s">
        <v>100</v>
      </c>
      <c r="C47" s="25"/>
      <c r="D47" s="18"/>
      <c r="M47" s="17"/>
      <c r="N47" s="19"/>
    </row>
    <row r="48" spans="1:17" s="15" customFormat="1" ht="18.75" x14ac:dyDescent="0.3">
      <c r="B48" s="16"/>
      <c r="C48" s="25"/>
      <c r="D48" s="18"/>
      <c r="M48" s="17"/>
      <c r="N48" s="19"/>
    </row>
    <row r="49" spans="2:14" s="3" customFormat="1" ht="16.5" x14ac:dyDescent="0.25">
      <c r="B49" s="13"/>
      <c r="C49" s="25"/>
      <c r="D49" s="5"/>
      <c r="M49" s="4"/>
      <c r="N49" s="12"/>
    </row>
    <row r="50" spans="2:14" ht="18" x14ac:dyDescent="0.25">
      <c r="B50" s="6" t="s">
        <v>2</v>
      </c>
      <c r="C50" s="25"/>
      <c r="D50" s="5"/>
      <c r="E50" s="3"/>
      <c r="F50" s="3"/>
      <c r="G50" s="3"/>
      <c r="H50" s="3"/>
      <c r="I50" s="3"/>
      <c r="K50" s="6" t="s">
        <v>3</v>
      </c>
      <c r="L50" s="3"/>
      <c r="M50" s="4"/>
      <c r="N50" s="12"/>
    </row>
    <row r="51" spans="2:14" ht="16.5" x14ac:dyDescent="0.25">
      <c r="B51" s="7" t="s">
        <v>4</v>
      </c>
      <c r="C51" s="26"/>
      <c r="D51" s="8"/>
      <c r="E51" s="9"/>
      <c r="F51" s="9"/>
      <c r="G51" s="9"/>
      <c r="H51" s="9"/>
      <c r="I51" s="9"/>
      <c r="K51" s="7" t="s">
        <v>5</v>
      </c>
      <c r="L51" s="9"/>
      <c r="M51" s="7"/>
      <c r="N51" s="12"/>
    </row>
    <row r="52" spans="2:14" ht="16.5" x14ac:dyDescent="0.25">
      <c r="B52" s="7" t="s">
        <v>6</v>
      </c>
      <c r="C52" s="26"/>
      <c r="D52" s="8"/>
      <c r="E52" s="9"/>
      <c r="F52" s="9"/>
      <c r="G52" s="9"/>
      <c r="H52" s="9"/>
      <c r="I52" s="9"/>
      <c r="K52" s="7" t="s">
        <v>7</v>
      </c>
      <c r="L52" s="9"/>
      <c r="M52" s="7"/>
      <c r="N52" s="12"/>
    </row>
    <row r="53" spans="2:14" x14ac:dyDescent="0.2">
      <c r="N53" s="12"/>
    </row>
    <row r="54" spans="2:14" x14ac:dyDescent="0.2">
      <c r="N54" s="12"/>
    </row>
    <row r="55" spans="2:14" x14ac:dyDescent="0.2">
      <c r="N55" s="12"/>
    </row>
    <row r="56" spans="2:14" x14ac:dyDescent="0.2">
      <c r="N56" s="12"/>
    </row>
    <row r="57" spans="2:14" x14ac:dyDescent="0.2">
      <c r="N57" s="12"/>
    </row>
    <row r="58" spans="2:14" x14ac:dyDescent="0.2">
      <c r="N58" s="12"/>
    </row>
    <row r="59" spans="2:14" x14ac:dyDescent="0.2">
      <c r="N59" s="12"/>
    </row>
    <row r="60" spans="2:14" x14ac:dyDescent="0.2">
      <c r="N60" s="12"/>
    </row>
    <row r="61" spans="2:14" x14ac:dyDescent="0.2">
      <c r="N61" s="12"/>
    </row>
    <row r="62" spans="2:14" x14ac:dyDescent="0.2">
      <c r="N62" s="12"/>
    </row>
  </sheetData>
  <sortState ref="A11:P18">
    <sortCondition ref="C11:C18"/>
  </sortState>
  <mergeCells count="4">
    <mergeCell ref="B8:N8"/>
    <mergeCell ref="B7:N7"/>
    <mergeCell ref="B10:N10"/>
    <mergeCell ref="B9:N9"/>
  </mergeCells>
  <pageMargins left="0.25" right="0.25" top="0.75" bottom="0.75" header="0.3" footer="0.3"/>
  <pageSetup paperSize="5" scale="64" fitToHeight="0" orientation="landscape" r:id="rId1"/>
  <colBreaks count="2" manualBreakCount="2">
    <brk id="1" max="1048575" man="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CUENTAS POR PAGAR 30062023</vt:lpstr>
      <vt:lpstr>'CUENTAS POR PAGAR 30062023'!Área_de_impresión</vt:lpstr>
      <vt:lpstr>'CUENTAS POR PAGAR 30062023'!Títulos_a_imprimir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Aged TB - Options - Detail</dc:title>
  <dc:creator>instalador</dc:creator>
  <cp:lastModifiedBy>Nelly María Sanchez Nuñez</cp:lastModifiedBy>
  <cp:lastPrinted>2023-07-14T16:04:08Z</cp:lastPrinted>
  <dcterms:created xsi:type="dcterms:W3CDTF">2018-10-25T10:48:31Z</dcterms:created>
  <dcterms:modified xsi:type="dcterms:W3CDTF">2023-07-14T16:04:16Z</dcterms:modified>
</cp:coreProperties>
</file>