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acosta\Desktop\Enc. Contabilidad YENNY ACOSTA\Relaciones 2023\OAI 2023\Diciembre del 2023\"/>
    </mc:Choice>
  </mc:AlternateContent>
  <bookViews>
    <workbookView xWindow="-105" yWindow="-105" windowWidth="23250" windowHeight="12570"/>
  </bookViews>
  <sheets>
    <sheet name="PAGO SUPLIDORES  DICIEMBRE 2023" sheetId="22" r:id="rId1"/>
  </sheets>
  <definedNames>
    <definedName name="_xlnm.Print_Area" localSheetId="0">'PAGO SUPLIDORES  DICIEMBRE 2023'!$B$1:$N$111</definedName>
    <definedName name="_xlnm.Print_Titles" localSheetId="0">'PAGO SUPLIDORES  DICIEMBRE 2023'!$1:$13</definedName>
  </definedNames>
  <calcPr calcId="181029"/>
</workbook>
</file>

<file path=xl/calcChain.xml><?xml version="1.0" encoding="utf-8"?>
<calcChain xmlns="http://schemas.openxmlformats.org/spreadsheetml/2006/main">
  <c r="L106" i="22" l="1"/>
  <c r="N88" i="22"/>
  <c r="N33" i="22"/>
  <c r="N32" i="22"/>
  <c r="N98" i="22" l="1"/>
  <c r="N38" i="22" l="1"/>
  <c r="N37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68" i="22"/>
  <c r="N69" i="22"/>
  <c r="N70" i="22"/>
  <c r="N71" i="22"/>
  <c r="N72" i="22"/>
  <c r="N73" i="22"/>
  <c r="N74" i="22"/>
  <c r="N75" i="22"/>
  <c r="N76" i="22"/>
  <c r="N77" i="22"/>
  <c r="N78" i="22"/>
  <c r="N79" i="22"/>
  <c r="N80" i="22"/>
  <c r="N81" i="22"/>
  <c r="N82" i="22"/>
  <c r="N83" i="22"/>
  <c r="N84" i="22"/>
  <c r="N85" i="22"/>
  <c r="N86" i="22"/>
  <c r="N87" i="22"/>
  <c r="N89" i="22"/>
  <c r="N90" i="22"/>
  <c r="N91" i="22"/>
  <c r="N92" i="22"/>
  <c r="N93" i="22"/>
  <c r="N94" i="22"/>
  <c r="N95" i="22"/>
  <c r="N96" i="22"/>
  <c r="N97" i="22"/>
  <c r="N99" i="22"/>
  <c r="N100" i="22"/>
  <c r="N101" i="22"/>
  <c r="N102" i="22"/>
  <c r="N103" i="22"/>
  <c r="N104" i="22"/>
  <c r="N105" i="22"/>
  <c r="N15" i="22" l="1"/>
  <c r="N29" i="22" l="1"/>
  <c r="N24" i="22"/>
  <c r="N35" i="22" l="1"/>
  <c r="N36" i="22"/>
  <c r="N31" i="22"/>
  <c r="N30" i="22"/>
  <c r="N28" i="22"/>
  <c r="N16" i="22"/>
  <c r="M106" i="22" l="1"/>
  <c r="N14" i="22"/>
  <c r="N34" i="22" l="1"/>
  <c r="N21" i="22" l="1"/>
  <c r="N27" i="22" l="1"/>
  <c r="N22" i="22"/>
  <c r="N18" i="22"/>
  <c r="N17" i="22" l="1"/>
  <c r="N20" i="22"/>
  <c r="N23" i="22" l="1"/>
  <c r="N19" i="22" l="1"/>
  <c r="O19" i="22" l="1"/>
  <c r="N25" i="22" l="1"/>
  <c r="N26" i="22" l="1"/>
  <c r="N106" i="22" l="1"/>
  <c r="O26" i="22" l="1"/>
  <c r="O106" i="22" l="1"/>
</calcChain>
</file>

<file path=xl/sharedStrings.xml><?xml version="1.0" encoding="utf-8"?>
<sst xmlns="http://schemas.openxmlformats.org/spreadsheetml/2006/main" count="454" uniqueCount="385">
  <si>
    <t>PROVEEDOR</t>
  </si>
  <si>
    <t>FECHA DE FACTURA</t>
  </si>
  <si>
    <t>CONCEPTO</t>
  </si>
  <si>
    <t>NO. DE FACTURA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</si>
  <si>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</si>
  <si>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</si>
  <si>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</si>
  <si>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</si>
  <si>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</si>
  <si>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</si>
  <si>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 xml:space="preserve">FACTURA NCF </t>
  </si>
  <si>
    <t>NO. LIBRAMIENTO</t>
  </si>
  <si>
    <t>TOTAL</t>
  </si>
  <si>
    <t>CODIA</t>
  </si>
  <si>
    <t>RETENCION ISR</t>
  </si>
  <si>
    <t>RETENCION ISR-ITBIS</t>
  </si>
  <si>
    <t>TOTAL PAGADO  BRUTO RD$</t>
  </si>
  <si>
    <t xml:space="preserve"> TOTAL PAGADO NETO  RD$</t>
  </si>
  <si>
    <t>PAGOS A SUPLIDORES</t>
  </si>
  <si>
    <t>OFICINA NACIONAL DE LA PROPIEDAD INDUSTRIAL</t>
  </si>
  <si>
    <t>Ministerio de Industria, Comercio y Mipymes</t>
  </si>
  <si>
    <t>FECHA DE PAGO</t>
  </si>
  <si>
    <t>B1500000199</t>
  </si>
  <si>
    <t>HUASCAR ANTONIO TAVAREZ GUZMAN</t>
  </si>
  <si>
    <t>ALTICE DOMINICANA S. A.</t>
  </si>
  <si>
    <t>2947-1</t>
  </si>
  <si>
    <t>3046-1</t>
  </si>
  <si>
    <t>3051-1</t>
  </si>
  <si>
    <t>3068-1</t>
  </si>
  <si>
    <t>3070-1</t>
  </si>
  <si>
    <t>3072-1</t>
  </si>
  <si>
    <t>3074-1</t>
  </si>
  <si>
    <t>3078-1</t>
  </si>
  <si>
    <t>3082-1</t>
  </si>
  <si>
    <t>3084-1</t>
  </si>
  <si>
    <t>3090-1</t>
  </si>
  <si>
    <t>3091-1</t>
  </si>
  <si>
    <t>3092-1</t>
  </si>
  <si>
    <t>3129-1</t>
  </si>
  <si>
    <t>3132-1</t>
  </si>
  <si>
    <t>JUAN BAUTISTA SANCHEZ ESPINAL</t>
  </si>
  <si>
    <t>B1500000052</t>
  </si>
  <si>
    <t>CENTRO COMERCIAL CORAL MALL</t>
  </si>
  <si>
    <t>B1500000201</t>
  </si>
  <si>
    <t>B1500000069</t>
  </si>
  <si>
    <t>B1500001493</t>
  </si>
  <si>
    <t>B1500000077</t>
  </si>
  <si>
    <t>B1500003959</t>
  </si>
  <si>
    <t>B1500000253</t>
  </si>
  <si>
    <t>COMPRA DE ARTICULOS DE LIMPIEZA HIGIENE Y COCINA CORRESPONDIENTE AL TERCER TRIMESTRE 2023</t>
  </si>
  <si>
    <t>B1500001109</t>
  </si>
  <si>
    <t>B1500395862</t>
  </si>
  <si>
    <t>SANDY RAUL CANDELARIO VICTORIANO</t>
  </si>
  <si>
    <t>DA-I-2023-852</t>
  </si>
  <si>
    <t>REYE MANZUETA SANCHEZ</t>
  </si>
  <si>
    <t>DA-I-2023-853</t>
  </si>
  <si>
    <t>E450000022592</t>
  </si>
  <si>
    <t>E450000025096</t>
  </si>
  <si>
    <t>B1500054900</t>
  </si>
  <si>
    <t>B1500055411</t>
  </si>
  <si>
    <t>EDDY RADHAMES DIAZ ENCARNACION</t>
  </si>
  <si>
    <t>DA-I-2023-851</t>
  </si>
  <si>
    <t>3029-1</t>
  </si>
  <si>
    <t>B1500000023</t>
  </si>
  <si>
    <t>3155-1</t>
  </si>
  <si>
    <t>3157-1</t>
  </si>
  <si>
    <t>3159-1</t>
  </si>
  <si>
    <t>B1500002242</t>
  </si>
  <si>
    <t>B1500000830</t>
  </si>
  <si>
    <t>B1500000153</t>
  </si>
  <si>
    <t>3215-1</t>
  </si>
  <si>
    <t>3218-1</t>
  </si>
  <si>
    <t>3223-1</t>
  </si>
  <si>
    <t>3225-1</t>
  </si>
  <si>
    <t>3227-1</t>
  </si>
  <si>
    <t>3229-1</t>
  </si>
  <si>
    <t>3235-1</t>
  </si>
  <si>
    <t>3238-1</t>
  </si>
  <si>
    <t>3200-1</t>
  </si>
  <si>
    <t>3214-1</t>
  </si>
  <si>
    <t>3432-1</t>
  </si>
  <si>
    <t>3436-1</t>
  </si>
  <si>
    <t>3448-1</t>
  </si>
  <si>
    <t>3450-1</t>
  </si>
  <si>
    <t>3452-1</t>
  </si>
  <si>
    <t>3454-1</t>
  </si>
  <si>
    <t>3456-1</t>
  </si>
  <si>
    <t>3458-1</t>
  </si>
  <si>
    <t>3460-1</t>
  </si>
  <si>
    <t>3462-1</t>
  </si>
  <si>
    <t>3464-1</t>
  </si>
  <si>
    <t>3212-1</t>
  </si>
  <si>
    <t>3240-1</t>
  </si>
  <si>
    <t>3305-1</t>
  </si>
  <si>
    <t>3339-1</t>
  </si>
  <si>
    <t>3345-1</t>
  </si>
  <si>
    <t>3347-1</t>
  </si>
  <si>
    <t>3367-1</t>
  </si>
  <si>
    <t>3369-1</t>
  </si>
  <si>
    <t>3404-1</t>
  </si>
  <si>
    <t>3412-1</t>
  </si>
  <si>
    <t>3414-1</t>
  </si>
  <si>
    <t>3434-1</t>
  </si>
  <si>
    <t>3303-1</t>
  </si>
  <si>
    <t>3309-1</t>
  </si>
  <si>
    <t>3312-1</t>
  </si>
  <si>
    <t>3319-1</t>
  </si>
  <si>
    <t>3322-1</t>
  </si>
  <si>
    <t>3341-1</t>
  </si>
  <si>
    <t>3343-1</t>
  </si>
  <si>
    <t>3351-1</t>
  </si>
  <si>
    <t>3353-1</t>
  </si>
  <si>
    <t>3355-1</t>
  </si>
  <si>
    <t>3357-1</t>
  </si>
  <si>
    <t>3359-1</t>
  </si>
  <si>
    <t>3361-1</t>
  </si>
  <si>
    <t>3363-1</t>
  </si>
  <si>
    <t>3365-1</t>
  </si>
  <si>
    <t>3392-1</t>
  </si>
  <si>
    <t>3397-1</t>
  </si>
  <si>
    <t>3406-1</t>
  </si>
  <si>
    <t>3408-1</t>
  </si>
  <si>
    <t>3419-1</t>
  </si>
  <si>
    <t>3426-1</t>
  </si>
  <si>
    <t>3428-1</t>
  </si>
  <si>
    <t>3430-1</t>
  </si>
  <si>
    <t>3467-1</t>
  </si>
  <si>
    <t>3473-1</t>
  </si>
  <si>
    <t>3475-1</t>
  </si>
  <si>
    <t>3487-1</t>
  </si>
  <si>
    <t>3495-1</t>
  </si>
  <si>
    <t>3497-1</t>
  </si>
  <si>
    <t>B1500004975</t>
  </si>
  <si>
    <t>E450000024087</t>
  </si>
  <si>
    <t>CORPORACION DE ACUEDUCTO Y ALCANTARILLADO DE SANTO DOMINGO</t>
  </si>
  <si>
    <t>B15001239480</t>
  </si>
  <si>
    <t>B1500129484</t>
  </si>
  <si>
    <t>E450000026548</t>
  </si>
  <si>
    <t>B1500000203</t>
  </si>
  <si>
    <t>B1500416819</t>
  </si>
  <si>
    <t>EDESUR DOMINICANA S.,A.</t>
  </si>
  <si>
    <t>SERVICIO DE ELECTRICIDAD DE LA OFICINA PRINCIPAL CORRESPONDIENTE AL MNES DE NOVIEMBRE 2023</t>
  </si>
  <si>
    <t>B1500396295</t>
  </si>
  <si>
    <t>B1500396344</t>
  </si>
  <si>
    <t>B1500055630</t>
  </si>
  <si>
    <t>B1500055755</t>
  </si>
  <si>
    <t>B1500055837</t>
  </si>
  <si>
    <t>B1500000280</t>
  </si>
  <si>
    <t>MARINO RAMIREZ GRULLON</t>
  </si>
  <si>
    <t>SERVICIO DE PUBLICIDAD EN PROGRAMA TELEVISIVO SOBRE LOS HECHOS"" CORRESPONDIENTE 21/10/2023 AL 21/11/2023</t>
  </si>
  <si>
    <t>B1500000027</t>
  </si>
  <si>
    <t>B1500000218</t>
  </si>
  <si>
    <t>B1500000131</t>
  </si>
  <si>
    <t>COMPRA DE CONTADOR SDE CIRCUITO PARA PANEL  PARA LA OFICINA REGIONAL ESTE</t>
  </si>
  <si>
    <t>B1500001341</t>
  </si>
  <si>
    <t>B1500001158</t>
  </si>
  <si>
    <t>B1500000673</t>
  </si>
  <si>
    <t>B1500000015</t>
  </si>
  <si>
    <t>JESUS DEL CARMEN BATISTA CANELA</t>
  </si>
  <si>
    <t>B1500000036</t>
  </si>
  <si>
    <t>B1500000316</t>
  </si>
  <si>
    <t>B1500003589</t>
  </si>
  <si>
    <t>B1500000661</t>
  </si>
  <si>
    <t>B1500003700</t>
  </si>
  <si>
    <t>E450000000653</t>
  </si>
  <si>
    <t>B1500000793</t>
  </si>
  <si>
    <t>B1500003983</t>
  </si>
  <si>
    <t>B1500000263</t>
  </si>
  <si>
    <t>B1500003623</t>
  </si>
  <si>
    <t>B1500003653</t>
  </si>
  <si>
    <t>B1500026620</t>
  </si>
  <si>
    <t>B1500002037</t>
  </si>
  <si>
    <t>B1500000370</t>
  </si>
  <si>
    <t>B1500004124</t>
  </si>
  <si>
    <t>B1500003692</t>
  </si>
  <si>
    <t>B1500001128</t>
  </si>
  <si>
    <t>B1500001798</t>
  </si>
  <si>
    <t>B1500000655</t>
  </si>
  <si>
    <t>GRUPO ENJOY SRL</t>
  </si>
  <si>
    <t>B1500002315</t>
  </si>
  <si>
    <t>B1500005340</t>
  </si>
  <si>
    <t>B1500000836</t>
  </si>
  <si>
    <t>B1500001503</t>
  </si>
  <si>
    <t>B1500047006</t>
  </si>
  <si>
    <t xml:space="preserve">AYUNTAMIENTO DEL DISTRITO NACIONAL </t>
  </si>
  <si>
    <t>B1500000703</t>
  </si>
  <si>
    <t>B1500003717</t>
  </si>
  <si>
    <t>GTG INDUSTRIAL , SRL</t>
  </si>
  <si>
    <t>B1500004134</t>
  </si>
  <si>
    <t>B1500000279</t>
  </si>
  <si>
    <t>B1500000372</t>
  </si>
  <si>
    <t>B1500000373</t>
  </si>
  <si>
    <t>RAMON EDUBERTO DE LA CRUZ DE LA ROSA</t>
  </si>
  <si>
    <t>SERVICIO DE NOTIFICACIONES POR ALGUACIL DE RESOLUCIONES EN LAS REGIONES, ESTE,  NORTE, SUR DEL PAIS</t>
  </si>
  <si>
    <t>B1500000002</t>
  </si>
  <si>
    <t>B1500013344</t>
  </si>
  <si>
    <t>B150001153</t>
  </si>
  <si>
    <t>B1500001941</t>
  </si>
  <si>
    <t>B1500026783</t>
  </si>
  <si>
    <t>B1500000043</t>
  </si>
  <si>
    <t>B1500000568</t>
  </si>
  <si>
    <t>SERVICIO DE REPARACION DE DOS UPS  APC SRT, PERTENECIENTE AL DATACENTER DE LA INSTITUCION</t>
  </si>
  <si>
    <t>N/A</t>
  </si>
  <si>
    <t>30010800</t>
  </si>
  <si>
    <t>B-69</t>
  </si>
  <si>
    <t>B1500001082</t>
  </si>
  <si>
    <t>B1500000406</t>
  </si>
  <si>
    <t>COMPRA DE NEUMATICOS PARA EL VEHICULO KIA SOLUTO DE ESTA INSTITUCION</t>
  </si>
  <si>
    <t>CO539</t>
  </si>
  <si>
    <t>CJ43640</t>
  </si>
  <si>
    <t>CC202312055201632410</t>
  </si>
  <si>
    <t>CC202312055201636819</t>
  </si>
  <si>
    <t>CC202312055201640662</t>
  </si>
  <si>
    <t>FS-7351145</t>
  </si>
  <si>
    <t>FS-7350933</t>
  </si>
  <si>
    <t>181</t>
  </si>
  <si>
    <t>19231</t>
  </si>
  <si>
    <t>B1500010603</t>
  </si>
  <si>
    <t>SEGURO NACIONAL DE SALUD</t>
  </si>
  <si>
    <t>B1500000048</t>
  </si>
  <si>
    <t>MIGUEL ANGEL MENDEZ  MOQUETE</t>
  </si>
  <si>
    <t>B1500000276</t>
  </si>
  <si>
    <t>B1500000453</t>
  </si>
  <si>
    <t>B1500000030</t>
  </si>
  <si>
    <t>B1500045624</t>
  </si>
  <si>
    <t>SEGUROS BANRESERVAS, S.A.</t>
  </si>
  <si>
    <t>TR-2023-240</t>
  </si>
  <si>
    <t>YISMELL ,ARINA TRINIDAD SEVERINO</t>
  </si>
  <si>
    <t>B1100000087</t>
  </si>
  <si>
    <t>TR-2023-256</t>
  </si>
  <si>
    <t>KARLA DANESSA LLANO PEÑA</t>
  </si>
  <si>
    <t>B1100000088</t>
  </si>
  <si>
    <t>YENNY  MABELY TERRERO GUZMAN</t>
  </si>
  <si>
    <t>B1100000089</t>
  </si>
  <si>
    <t>TR-2023-257</t>
  </si>
  <si>
    <t>3149-1</t>
  </si>
  <si>
    <t>3151-1</t>
  </si>
  <si>
    <t>OFICINA ESPAÑOLA DE PATENTES Y MARCAS</t>
  </si>
  <si>
    <t xml:space="preserve">ORGANIZACION MUNDIALDE LA PROPIEDAD INTELECTUAL </t>
  </si>
  <si>
    <t>CC202311191906070852</t>
  </si>
  <si>
    <t>CC202310191906043833</t>
  </si>
  <si>
    <t>FVR0210348</t>
  </si>
  <si>
    <t>2023+1116</t>
  </si>
  <si>
    <t>2023-1001</t>
  </si>
  <si>
    <t>2023-00215</t>
  </si>
  <si>
    <t xml:space="preserve"> SERVICIO DE (8) NOTARIZACION DE CONTRATOs ENTRE ONAPI Y TERCEROS</t>
  </si>
  <si>
    <t>FUNDACION PARA EL PROGRESO DEL SUR (FUNPROSU) INC..</t>
  </si>
  <si>
    <t xml:space="preserve">PARTICIPACION EN LA CUARTA  VERSION DEL FESTIVAL GASTRONOMICO Y CULTURAL SUREÑO LA MISMA  SE ESTARA  CELEBRANDO  DEL 21 AL 24  DE SEPTIEMBRE  DEL 2023  EN EL MUNICIPIO LAS MATAS DE FARFAN ,  PROVINCIA SAN  JUAN  DE LA MAGUANA </t>
  </si>
  <si>
    <t xml:space="preserve"> SERVICIO DE MANTENIMIENTO DE LA OFICINA REGIONAL ESTE CORRESPONDIENTE AL MES DE OCTUBRRE  DEL 2023</t>
  </si>
  <si>
    <t>LEXI PUBLIC LAW ATTORNEYS, S.R.L.</t>
  </si>
  <si>
    <t xml:space="preserve"> TERCER ( 25%)   POR SERVICIO DE ASESORIA PARA LA IMPLEMENTACION DE UN SISTEMA PARA LA GESTION ANTI-SOBORNO BASADO EN LA NORMA ISO-37001</t>
  </si>
  <si>
    <t>ARGICO,  S.A.S.</t>
  </si>
  <si>
    <t>SERVICIO DE MANTENIMIENTO DE AMBOS GENERADORES CORRESPONDIENTE AL MES DE OCTUBRE  DEL 2023</t>
  </si>
  <si>
    <t>SERVICIO DE  ALQUILER DE LOCAL Y MANTENIMIENTO DE LOCAL EN PLAZA COLONIAL DE SAN FRANCISCO DE MACORIS CORRESPONDIENTE AL MES DE OCTUBRE DEL 2023</t>
  </si>
  <si>
    <t>SERVICIO DE ENERGIA ELECTRICA  DE LA OFICINA REGIONAL ESTE  CORRESPONDIENTE AL MES DE OCTUBRE DEL  2023</t>
  </si>
  <si>
    <t>COMPU-OFFICE DOMINICNA, S.R.L.</t>
  </si>
  <si>
    <t xml:space="preserve"> COMPRA DE TONER  Y CARTUCHO DE TINTA  PARA IMPRESORA CORRESPONDIENTE AL SEGUNDO TRIMESTRE  DEL 2023</t>
  </si>
  <si>
    <t>SUPPLY DEPOT DO, S.R.L.</t>
  </si>
  <si>
    <t>COMPRA DE ARTICULOS DE LIMPIEZA HIGIENE Y COCINA CORRESPONDIENTE AL TERCER TRIMESTRE  DEL 2023</t>
  </si>
  <si>
    <t>FL&amp;M COMERCIAL, S.R.L.</t>
  </si>
  <si>
    <t>COMPRA DE TRES  INODOROS COMPLETOS PARA USO DE LA INSTITUCION</t>
  </si>
  <si>
    <t>0015797</t>
  </si>
  <si>
    <t>EDENORTE DOMINICANA, S..A..</t>
  </si>
  <si>
    <t>202312328245</t>
  </si>
  <si>
    <t>SERVICIO DE ELECTRICIDAD OFICINA REGIONAL NORTE,  CORRESPONDIENTE AL MES DE OCTUBRE DEL 2023</t>
  </si>
  <si>
    <t>PREMIO CONCEDIDO POR HABER GANADO EL SEGUNDO  LUGAR EN EL CONCURSO DE DISEÑO INDUSTRIAL CON EL PROYECTO LAMPARA PARA PARED CONSURSO TECNOLOGIA APROPIADA</t>
  </si>
  <si>
    <t>PAGO PRENIO CORRESPONDIENTE AL TERCER LUGAR DEL CONCURSO DISEÑO INDUSTRIAL CON EL PROYETO DANZA GUABANCE ORGANIZADO POR LA ONAPI, CONCURSO TECNOLOGIA APROPIADA</t>
  </si>
  <si>
    <t>PREMIO CONCEDIDO POR HABER GANADO EL PRIMER LUGAR EN EL CONCURSO DE DISEÑO INDUSTRIAL CON EL PROYECTO VENTANA QUISQUEYA,  CONCURSO TECNOLOGIA APROPIADA</t>
  </si>
  <si>
    <t>COMPAÑIA DOMINICANA DE TELEFONOS, C. POR A.</t>
  </si>
  <si>
    <t>SERVICIO MOVIL DE ESTA INSTITUCION CORRESPONDIENTE AL MES DE SEPTIEMBRE  DEL 2023</t>
  </si>
  <si>
    <t>SERVICIO MOVIL DE ESTA INSTITUCION CORRESPONDIENTE AL MES DE OCTUBRE DEL 2023</t>
  </si>
  <si>
    <t>ALTICE DOMINICANA, S.. A..</t>
  </si>
  <si>
    <t>SERVICIO DE INTERNET OFICINA DE SFM CORRESPONDIENTE AL MES DE SEPTIEMBRE DEL  2023</t>
  </si>
  <si>
    <t>SERVICIO DE INTERNET OFICINA DE SFM CORRESPONDIENTE AL MES DE OCTUBRE DEL  2023</t>
  </si>
  <si>
    <t>SOLICITUD DE PATENTE   PCT No. PCT/DO2023/050003  DE  CON EL  ELTITULO,LOCION CAPILAR A PARTIR DE EXTRATOS NATURALES PARA EL TRATAMIENTO DE ALOPECIA DE MEDIANTE LOCIONES SHAMPOO ACONDICIONADORES Y LEAVE IN</t>
  </si>
  <si>
    <t>COMPRA E INSTALACION DE BATERIA A DOS UPS MARCA EATON PARA ONAPI CON SERVICIO DE MANTENIMIENTO INCLUIDO A TODO COSTO</t>
  </si>
  <si>
    <t>ITCORP  GONGLOSS, S.R.L.</t>
  </si>
  <si>
    <t>LOAZ TRADING &amp; CONSULTING, S.R.L.</t>
  </si>
  <si>
    <t>COMPRA DE ARTICUILOS DE LIMPIEZA HIGIENE Y COCINA CORRESPONDIENTE AL TERCER TRIMESTRE  DEL 2023</t>
  </si>
  <si>
    <t>LABORATORIOS ORBIS, S.A.</t>
  </si>
  <si>
    <t>COMPRA DE BOTELLAS Y FARDO DE BOTELLITAS DE AGUA PARA USO DE ESTA INSTITUCION</t>
  </si>
  <si>
    <t>PLAN COMPLEMENTARIO DE SEGURO DE SALUD DE LOS COLABORADOREES DE ESTA INSTITUCION , CORRESPONDIENTE AL MES DE DICIEMBRE DEL 2023</t>
  </si>
  <si>
    <t>SERVICIO DE ASESORIA JURIDICA, CORRESPONDIENTE AL MES DE NOVIEMBRE  DEL 2023</t>
  </si>
  <si>
    <t>SERVICIO DE SEGURO DE VEHICULO INDIVIDUAL  CORRESPONDIENTE AL PERIODO 17 DE OCTUBRE AL  DEL 2023 HASTA EL 19 DE DICIEMBRE DEL 2024</t>
  </si>
  <si>
    <t>GRUPO HICIANO GRUHINC, S.R.L.</t>
  </si>
  <si>
    <t>SERVICIO DE ALMUERZO A COLABORADORES CORRESPONDIENTE AL PERIODO  16 AL 31 OCTUBRE DEL 2023</t>
  </si>
  <si>
    <t>SERVICIO DE ALMUERZO A COLABORADORES CORRESPONDIENTE AL PERIODO  01 AL 15 NOVIEMBRE   DEL 2023</t>
  </si>
  <si>
    <t>´16/11/2023</t>
  </si>
  <si>
    <t>REPUESTOS Y SERVICIOS LOS COMPAÑEROS,S.R.L.</t>
  </si>
  <si>
    <t>SERIVIO Y MANTENIMIENTO DE DOS VEHICULOS  DE LA INSTITUCION ISUZU DIMAX Y HYUNDAI DE ESTA INSTITUCION</t>
  </si>
  <si>
    <t>COMERCIAL YAELYS, S.R.L.</t>
  </si>
  <si>
    <t>COMPRA DE ARTICULOS FERRETEROS, CORRESPONDIENTE AL TERCER TRIMESTRE  DEL 2023</t>
  </si>
  <si>
    <t>COMPRA DE ARTICULOS FERRETEROS, CORRESPONDIENTE AL TERCER TRIMESTRE DEL 2023</t>
  </si>
  <si>
    <t>LITANG INVESTMENT, S.R.L.</t>
  </si>
  <si>
    <t>0015678</t>
  </si>
  <si>
    <t>NEDERCORP INVESTMENT, S.R.L</t>
  </si>
  <si>
    <t>ELECTROCONSTRUCONT, S.R.L.</t>
  </si>
  <si>
    <t>RAMIREZ &amp; MOJICA ENVOY PACK COURIER EXPRESS, S.R..L.</t>
  </si>
  <si>
    <t>COMPRA DE ESCANER HP SCANJET, PARA USO DE LA INSTITUCION</t>
  </si>
  <si>
    <t>PROVESOL PROVEEDORES DE SOLUCIONES, S.R.L.</t>
  </si>
  <si>
    <t>COMPRA DE EQUIPOS Y ACCESORIOS INFORMATICOS CORRESPONDIENTE AL TERCER Y CUARTO TRIMESTRE  DEL 2023</t>
  </si>
  <si>
    <t>SUMINISTRO GUIPAK,  S.R.L.</t>
  </si>
  <si>
    <t>COMPRA DE ARTICULOS DE LIMPIEZA, HIGIENE, Y COCINA, CORRESPONDIENTE AL TERCER TRIMESTRE  DEL 2023</t>
  </si>
  <si>
    <t>INVERSIONES TEJADA Y VALERA FD, S.R.L.</t>
  </si>
  <si>
    <t>COMPRA DE ARTICULOS DE OFICINA , CORRESPONDIENTE AL TERCER TRIMESTRE  DEL 2023</t>
  </si>
  <si>
    <t>SERVICIO DE PUBLICIDAD EN PROGRAMA TELEVISIVO ''SENTIDO COMUN",  CORRESPONDIENTE  AL PERIODO DEL 15 DE OCTUBRE AL 15 DE NOVIEMBRE DEL 2023</t>
  </si>
  <si>
    <t>COMPRA DE SUMINISTRO DE OFICINA, CORRESPONDIENTE AL TERCER TRIMESTRE  DEL 2023</t>
  </si>
  <si>
    <t>IMPROFORMAS, S.R.L.</t>
  </si>
  <si>
    <t>EROLAS, S.R.L.</t>
  </si>
  <si>
    <t>SERVICIO DE CONSULTORIA TECNICA PARA LA ONAPI CORRESPONDIENTE AL PERIODO DEL   01 DE NOVIEMBRE  AL 01 DICIEMBRE DEL   2023</t>
  </si>
  <si>
    <t>VISION INTEGRAL, S.R.L.</t>
  </si>
  <si>
    <t>SERVICIO DE PUBLICIDAD PROGRAMA TELEVISIVO ''VISION INTEGRAL'', CORRESPONDIENTE AL MES DE NOVIEMBRE DEL  2023</t>
  </si>
  <si>
    <t>PUBLICACIONES AHORA, C. POR A .</t>
  </si>
  <si>
    <t>SERVICIO DE PUBLICIDAD EN LA ULTIMA PAGINA DEL PERIODICO DONDE FUERON PUBLICADOS NUESTROS BOLETINES  INSTITUCIONALES EN FECHA 11 DE SEPTIEMBRE DEL 2023</t>
  </si>
  <si>
    <t>COMPRA DE ARTICULOS DE LIMPIEZA, HIGIENE, Y COCINA CORRESPONDIENTE AL TERCER TRIMESTRE  DEL 2023</t>
  </si>
  <si>
    <t>INVERSIONES SANFRA, S.R.L.</t>
  </si>
  <si>
    <t>GTG INDUSTRIAL, S.R.L</t>
  </si>
  <si>
    <t>FTG-5930</t>
  </si>
  <si>
    <t>CECOMSA, S.R.L.</t>
  </si>
  <si>
    <t>VELEZ IMPORT, S.R.L.</t>
  </si>
  <si>
    <t>COMPRA SUMINISTRO DE COCINA, CORRESPONDIENTE AL TERCER TRIMESTRE  DEL 2023</t>
  </si>
  <si>
    <t>COMPU-OFFICE DOMINICANA, S.R.L.</t>
  </si>
  <si>
    <t>COMPRA DE ARTICULOS DE OFICINA , CORRESPONDIENTE AL TERCER TRIMESTRE DEL  2023</t>
  </si>
  <si>
    <t>SANTO DOMINGO MOTORS COMPANY, S.A.</t>
  </si>
  <si>
    <t>SERVICIO DEL MNATENIMIENTO DEL VEHICULO NISSAN URVAN DE ESTA INSTITUCION</t>
  </si>
  <si>
    <t>CATORCE TV, S.R.L.</t>
  </si>
  <si>
    <t>SERVICIO DE PUBLICIDAD  EN PROGRAMA TELEVISIVO ''ENTRE MUJERES'', CORRESPONDIENTE AL PERIODO  DEL 15 DE OCTUBRE AL 15 DE NOVIEMBRE DEL 2023</t>
  </si>
  <si>
    <t>SERVICIO DE IMPRESION DE BOLETIN, CORRESPONDIENTE AL PERIODO DEL 31 DE OCTUBRE  DEL 2023</t>
  </si>
  <si>
    <t>SERVICIO DE IMPRESION DE BOLETIN, CORRESPONDIENTE AL PERIODO DEL 15  DE NOVIEMBRE   DEL 2023</t>
  </si>
  <si>
    <t>01-81136</t>
  </si>
  <si>
    <t>01-81170</t>
  </si>
  <si>
    <t>SERVICIO DE MANTENIMIENTO DEL VEHICULO CHEVROLET COLORADO DE ESTA INSTITUCION</t>
  </si>
  <si>
    <t>ALL OFFICE SOLUTIONS TS, S.R.L.</t>
  </si>
  <si>
    <t>COMPRA DE TONER PARA IMPRESORA , CORRESPONDIENTE AL TERCER TRIMESTRE  DEL 2023</t>
  </si>
  <si>
    <t>CIANO GOURMET, S.R.L.</t>
  </si>
  <si>
    <t>SERVICIO DE CATERING PARA (60) PERSONAS PARTICIPANTES EN LA ENTREGA DE REGISTRO NOMBRES COMERCIALES EL 17 DE OCTUBRE DEL 2023</t>
  </si>
  <si>
    <t>3381-1</t>
  </si>
  <si>
    <t>ANTHURIANA DOMINICANA, S.R.L.</t>
  </si>
  <si>
    <t>COMPRA DER ARREGLOS FLORALES PARA CENTRO DE MESA EN DIFERENTES AREAS DE LA INSTITUCION</t>
  </si>
  <si>
    <t>COMPRA DE PLANTAS ORNAMENTALES, PARA DIFERENTES AREAS DE ONAPI CENTRAL Y OFICINA REGIONAL ESTE</t>
  </si>
  <si>
    <t>CR00054923</t>
  </si>
  <si>
    <t>GTG INDUSTRIAL S.R.L.</t>
  </si>
  <si>
    <t>COMPRA DE ARTICULOS COMESTIBLE CORRESPONDIENTE AL TERCER TRIMESTRE  DEL 2023</t>
  </si>
  <si>
    <t>PROLIMPISO, S. A.</t>
  </si>
  <si>
    <t>ECO PETROLEO DOMINICANA, S..A.</t>
  </si>
  <si>
    <t>COMPRA DE TICKETS DE COMBUSTIBLE ASGNADO, CORRESPONDIENTE AL MES DE DICIEMBRE  DEL 2023</t>
  </si>
  <si>
    <t xml:space="preserve">SERVICIO DE PUBLICIDAD EN PROGRAMA ONAPI INFORMA CORRESPONDIENTE AL MES DE NOVIEMBRE  DEL 2023 </t>
  </si>
  <si>
    <t>CENTROXPERT STE, S.R.L</t>
  </si>
  <si>
    <t>OFFITEK, S.R.L.</t>
  </si>
  <si>
    <t>COMPRA DE ARTICULOS DE OFICINA, CORRESPONDIENTE AL TERCER TRIMESTRE DEL  2023</t>
  </si>
  <si>
    <t>ITCORP  GONGLOSS S.R.L.</t>
  </si>
  <si>
    <t>GRAMONI ,S.R.L.</t>
  </si>
  <si>
    <t>SERVICIO DE PUBLICIDAD PROGRAMA TELEVISIVO MOMENTUM CORRESPONDIENTE AL MES DE NOVIEMBRE  DEL 2023</t>
  </si>
  <si>
    <t>SERVICIO DE MANTENIMIENTO PARA DE DOS PLANTAS ELECTRICAS CORRESPONDIENTE AL MES DE NOVIEMBRE DEL  2023</t>
  </si>
  <si>
    <t>SERVICIO DE MANTENIMIENTO Y REPARACION DEL VEHICULO KIA SORENTO AÑO 2011</t>
  </si>
  <si>
    <t xml:space="preserve">COLUMBUS NETWORKS DOMINICANA, S..A. </t>
  </si>
  <si>
    <t>SERVICIO DE INTERNET DE LAS OFICINAS: PRINCIPAL, NORTE, ESTE Y CATI ., ASI COMO   TAMBIEN DE  UN SERVIDOR VIRTUAL DE RESPALDO CORRESPONDIENTE AL MES DE NOVIEMBRE   DEL 2023.</t>
  </si>
  <si>
    <t>SERVICIO DE RECOGIDA DE BASURA, CORRESPONDIENTE AL MES DE NOVIEMBRE  DEL 2023</t>
  </si>
  <si>
    <t>SERVICIO DE TELECOMUNICACIONES CORRESPONDIENTE AL MES DE OCTUBRE  DEL 2023</t>
  </si>
  <si>
    <t xml:space="preserve"> POR SERVICIO DE AGUA Y ALCANTARILLADO VIA POZO CORRESPONDIENTE AL MES DE NOVIEMBRE DEL 2023 </t>
  </si>
  <si>
    <t xml:space="preserve"> POR SERVICIO DE AGUA Y ALCANTARILLADO VIA RED CORRESPONDIENTE AL MES DE NOVIEMBRE DEL  2023 </t>
  </si>
  <si>
    <t>SERVICIO DE TELECOMUNICACIONES CORRESPONDIENTE AL MES DE NOVIEMBRE DEL  2023</t>
  </si>
  <si>
    <t>SERVICIO DE MANTENIMIENTO DE VEHICULO KIA SOLUTO DE ESTA INSTITUCION</t>
  </si>
  <si>
    <t>VIAMAR, S.A.</t>
  </si>
  <si>
    <t>BHC MARCAS PUBLICIDAD, S.R.L.</t>
  </si>
  <si>
    <t>BROTHERS RSR SUPPLY OFFICES, S.R..L.</t>
  </si>
  <si>
    <t>COMPRA DE UTILES DE OFICINA (SELLOS , GOMAS Y ALMOHADILLAS,  PARA DIFERENTES AREAS DE LA INSTITUCION</t>
  </si>
  <si>
    <t>CPFACT.23603</t>
  </si>
  <si>
    <t>CRITICAL POWER, S.R.L.</t>
  </si>
  <si>
    <t>SERVICIO DE  DECORACION DEL ARBOL NAVIDEÑO DE LA OFICINA REGIONAL ESTE   A REALIZANDO EL VIERNES 01 DE DICIEMBRE DEL  2023</t>
  </si>
  <si>
    <t xml:space="preserve">SERVICIOS MONTAJE Y DESMONTAJE , ADECUACION DE ESPACIO ORGANIZACION DEL EVENTO AL LANZAMIENTO DE LA SEGUNDA REVISTA INSTITUCIONAL </t>
  </si>
  <si>
    <t>INTRODUCCION EN EL MANEJO DE REDES SOCIALES COMO FACEBOOK,  TWITTER Y YOUTUBE  INSTITUCIONALES  DE LA PROPIEDAD INTELECTUAL</t>
  </si>
  <si>
    <t>SERVICIO DE ENERGIA ELECTRICA EN LA OFICINA REGIONAL ESTE (ORE) CORRESPONDIENTE AL MES DE NOVIEMBRE DEL 2023</t>
  </si>
  <si>
    <t>202313016690</t>
  </si>
  <si>
    <t>202313016776</t>
  </si>
  <si>
    <t>EDENORTE DOMINICANA, S. A.</t>
  </si>
  <si>
    <t>SERVICIO DE ELECTRICIDAD EN LA OFICINA DE SAN FRANCISCO DE MACORIS  CORRESPONDIENTE AL MES DE NOVIEMBRE DEL 2023</t>
  </si>
  <si>
    <t>SERVICIO DE TELECOMUNICACIONES DE ESTA INSTITUCION CORRESPONDIENTE AL MES DE NOVIEMBRE DEL  2023</t>
  </si>
  <si>
    <t>SERVICIO DE ELECTRICIDAD EN LA OFICINA REGIONAL NORTE CORRESPONDIENTE AL MES DE NOVIEMBRE DEL 2023</t>
  </si>
  <si>
    <t>SERVICIO DE INTERNET INALAMBRICO (FLYBOX) CORRESPONDIENTE AL MES DE NOVIEMBRE DEL  2023</t>
  </si>
  <si>
    <t>SERVICIO DE INALAMBRICO CORRESPONDIENTE AL MES DE NOVIEMBRE DEL 2023</t>
  </si>
  <si>
    <t>SERVICIO DE CATERING PARA DOS ACTIVIDADES DE L;A INSTITUCION TRADICION E INNOVACION DE SUS MARCAS AL 01 DE NOVIEMBRE DEL 2023 Y ENCENDIDO DEL ARBOL NAVIDEÑO  EL 13 DE NOVIEMBRE DEL 2023</t>
  </si>
  <si>
    <t>0004958</t>
  </si>
  <si>
    <t>0004959</t>
  </si>
  <si>
    <t>MES DE 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</si>
</sst>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#,##0.00"/>
    <numFmt numFmtId="165" formatCode="dd/mm/yyyy;@"/>
    <numFmt numFmtId="166" formatCode="0;[Red]0"/>
    <numFmt numFmtId="167" formatCode="0.00_);\(0.00\)"/>
  </numFmts>
  <fonts count="2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sz val="10"/>
      <name val="Times New Roman"/>
      <family val="1"/>
      <charset val="204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Protection="0">
      <alignment vertical="top" wrapText="1"/>
    </xf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39" fontId="2" fillId="0" borderId="0" xfId="0" applyNumberFormat="1" applyFont="1"/>
    <xf numFmtId="39" fontId="8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19" fillId="0" borderId="0" xfId="1" applyFont="1" applyFill="1" applyBorder="1" applyAlignment="1"/>
    <xf numFmtId="0" fontId="20" fillId="0" borderId="0" xfId="0" applyFont="1"/>
    <xf numFmtId="164" fontId="12" fillId="0" borderId="0" xfId="0" applyNumberFormat="1" applyFont="1"/>
    <xf numFmtId="39" fontId="10" fillId="0" borderId="0" xfId="0" applyNumberFormat="1" applyFont="1"/>
    <xf numFmtId="0" fontId="10" fillId="0" borderId="0" xfId="0" applyFont="1"/>
    <xf numFmtId="0" fontId="6" fillId="0" borderId="0" xfId="0" applyFont="1"/>
    <xf numFmtId="0" fontId="14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7" fillId="0" borderId="0" xfId="0" applyFont="1"/>
    <xf numFmtId="0" fontId="13" fillId="0" borderId="0" xfId="0" applyFont="1"/>
    <xf numFmtId="0" fontId="1" fillId="0" borderId="0" xfId="0" applyFont="1"/>
    <xf numFmtId="39" fontId="1" fillId="0" borderId="0" xfId="0" applyNumberFormat="1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7" fontId="4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 wrapText="1"/>
    </xf>
    <xf numFmtId="9" fontId="9" fillId="3" borderId="1" xfId="0" applyNumberFormat="1" applyFont="1" applyFill="1" applyBorder="1" applyAlignment="1">
      <alignment horizontal="center" vertical="top"/>
    </xf>
    <xf numFmtId="165" fontId="10" fillId="3" borderId="6" xfId="0" applyNumberFormat="1" applyFont="1" applyFill="1" applyBorder="1" applyAlignment="1">
      <alignment horizontal="left"/>
    </xf>
    <xf numFmtId="14" fontId="10" fillId="3" borderId="5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wrapText="1"/>
    </xf>
    <xf numFmtId="165" fontId="11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3" xfId="0" applyFont="1" applyBorder="1"/>
    <xf numFmtId="0" fontId="11" fillId="0" borderId="1" xfId="0" applyFont="1" applyBorder="1" applyAlignment="1">
      <alignment wrapText="1"/>
    </xf>
    <xf numFmtId="164" fontId="11" fillId="0" borderId="2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horizontal="right" wrapText="1"/>
    </xf>
    <xf numFmtId="164" fontId="11" fillId="0" borderId="0" xfId="0" applyNumberFormat="1" applyFont="1" applyAlignment="1">
      <alignment wrapText="1"/>
    </xf>
    <xf numFmtId="39" fontId="15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64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 wrapText="1"/>
    </xf>
    <xf numFmtId="14" fontId="11" fillId="0" borderId="1" xfId="0" applyNumberFormat="1" applyFont="1" applyBorder="1" applyAlignment="1">
      <alignment horizontal="center" wrapText="1"/>
    </xf>
    <xf numFmtId="12" fontId="11" fillId="0" borderId="1" xfId="0" applyNumberFormat="1" applyFont="1" applyBorder="1" applyAlignment="1">
      <alignment horizontal="center" wrapText="1"/>
    </xf>
    <xf numFmtId="164" fontId="11" fillId="0" borderId="2" xfId="0" applyNumberFormat="1" applyFont="1" applyBorder="1" applyAlignment="1">
      <alignment horizontal="right" wrapText="1"/>
    </xf>
    <xf numFmtId="0" fontId="15" fillId="0" borderId="0" xfId="0" applyFont="1"/>
    <xf numFmtId="0" fontId="11" fillId="0" borderId="0" xfId="0" applyFont="1" applyAlignment="1">
      <alignment horizontal="left" wrapText="1"/>
    </xf>
    <xf numFmtId="0" fontId="10" fillId="3" borderId="6" xfId="0" applyFont="1" applyFill="1" applyBorder="1" applyAlignment="1">
      <alignment horizontal="left"/>
    </xf>
    <xf numFmtId="14" fontId="12" fillId="3" borderId="10" xfId="0" applyNumberFormat="1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/>
    </xf>
    <xf numFmtId="0" fontId="5" fillId="0" borderId="0" xfId="0" applyFont="1" applyAlignment="1">
      <alignment horizontal="left" vertical="top"/>
    </xf>
    <xf numFmtId="0" fontId="21" fillId="3" borderId="1" xfId="0" applyFont="1" applyFill="1" applyBorder="1" applyAlignment="1">
      <alignment horizontal="center" vertical="center" wrapText="1"/>
    </xf>
    <xf numFmtId="166" fontId="22" fillId="0" borderId="4" xfId="0" applyNumberFormat="1" applyFont="1" applyBorder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14" fontId="23" fillId="3" borderId="7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54503</xdr:colOff>
      <xdr:row>1</xdr:row>
      <xdr:rowOff>47227</xdr:rowOff>
    </xdr:from>
    <xdr:ext cx="4158910" cy="1622450"/>
    <xdr:pic>
      <xdr:nvPicPr>
        <xdr:cNvPr id="5" name="4 Imagen" descr="C:\Users\a.pepin\Desktop\Documentos antiguos\Documentos recientes\LOGO ONAPI 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621" y="338580"/>
          <a:ext cx="4158910" cy="16224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256134</xdr:colOff>
      <xdr:row>1</xdr:row>
      <xdr:rowOff>14407</xdr:rowOff>
    </xdr:from>
    <xdr:ext cx="4293455" cy="1733711"/>
    <xdr:pic>
      <xdr:nvPicPr>
        <xdr:cNvPr id="6" name="5 Imagen" descr="https://gabinetesocial.gob.do/wp-content/uploads/2020/08/Logo-presidencia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4869" y="305760"/>
          <a:ext cx="4293455" cy="173371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L241"/>
  <sheetViews>
    <sheetView tabSelected="1" topLeftCell="B57" zoomScale="85" zoomScaleNormal="85" zoomScaleSheetLayoutView="70" workbookViewId="0">
      <selection activeCell="D113" sqref="D113"/>
    </sheetView>
  </sheetViews>
  <sheetFormatPr baseColWidth="10" defaultColWidth="11.42578125" defaultRowHeight="23.25" x14ac:dyDescent="0.35"/>
  <cols>
    <col min="1" max="1" width="12.42578125" style="1" hidden="1" customWidth="1"/>
    <col min="2" max="2" width="17.140625" style="1" customWidth="1"/>
    <col min="3" max="3" width="26.7109375" style="1" customWidth="1"/>
    <col min="4" max="4" width="18.85546875" style="1" customWidth="1"/>
    <col min="5" max="5" width="77.42578125" style="1" bestFit="1" customWidth="1"/>
    <col min="6" max="6" width="56.140625" style="1" customWidth="1"/>
    <col min="7" max="7" width="21.42578125" style="64" customWidth="1"/>
    <col min="8" max="8" width="18.7109375" style="1" hidden="1" customWidth="1"/>
    <col min="9" max="9" width="17.5703125" style="1" hidden="1" customWidth="1"/>
    <col min="10" max="10" width="16.42578125" style="1" hidden="1" customWidth="1"/>
    <col min="11" max="11" width="17.85546875" style="1" hidden="1" customWidth="1"/>
    <col min="12" max="12" width="19.7109375" style="1" customWidth="1"/>
    <col min="13" max="13" width="17.140625" style="1" customWidth="1"/>
    <col min="14" max="14" width="19.28515625" style="1" customWidth="1"/>
    <col min="15" max="15" width="22.140625" style="1" hidden="1" customWidth="1"/>
    <col min="16" max="16" width="18.42578125" style="6" customWidth="1"/>
    <col min="17" max="17" width="21.140625" style="1" customWidth="1"/>
    <col min="18" max="16384" width="11.42578125" style="1"/>
  </cols>
  <sheetData>
    <row r="1" spans="1:17" s="9" customFormat="1" x14ac:dyDescent="0.35">
      <c r="D1" s="1"/>
      <c r="E1" s="1"/>
      <c r="F1" s="1"/>
      <c r="G1" s="58"/>
    </row>
    <row r="2" spans="1:17" s="9" customFormat="1" x14ac:dyDescent="0.35">
      <c r="D2" s="1"/>
      <c r="E2" s="1"/>
      <c r="F2" s="1"/>
      <c r="G2" s="58"/>
    </row>
    <row r="3" spans="1:17" s="9" customFormat="1" x14ac:dyDescent="0.35">
      <c r="D3" s="1"/>
      <c r="E3" s="1"/>
      <c r="F3" s="11"/>
      <c r="G3" s="58"/>
    </row>
    <row r="4" spans="1:17" s="9" customFormat="1" x14ac:dyDescent="0.35">
      <c r="D4" s="1"/>
      <c r="E4" s="1"/>
      <c r="F4" s="1"/>
      <c r="G4" s="58"/>
    </row>
    <row r="5" spans="1:17" s="9" customFormat="1" x14ac:dyDescent="0.35">
      <c r="D5" s="1"/>
      <c r="E5" s="1"/>
      <c r="F5" s="1"/>
      <c r="G5" s="58"/>
    </row>
    <row r="6" spans="1:17" s="9" customFormat="1" x14ac:dyDescent="0.35">
      <c r="D6" s="1"/>
      <c r="E6" s="1"/>
      <c r="F6" s="1"/>
      <c r="G6" s="58"/>
    </row>
    <row r="7" spans="1:17" s="9" customFormat="1" x14ac:dyDescent="0.35">
      <c r="D7" s="1"/>
      <c r="E7" s="1"/>
      <c r="F7" s="1"/>
      <c r="G7" s="58"/>
    </row>
    <row r="8" spans="1:17" s="9" customFormat="1" ht="25.5" customHeight="1" x14ac:dyDescent="0.25">
      <c r="D8" s="10"/>
      <c r="E8" s="10"/>
      <c r="G8" s="58"/>
    </row>
    <row r="9" spans="1:17" s="9" customFormat="1" ht="33" customHeight="1" x14ac:dyDescent="0.45">
      <c r="B9" s="69" t="s">
        <v>20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1:17" s="9" customFormat="1" ht="24" customHeight="1" x14ac:dyDescent="0.3">
      <c r="B10" s="68" t="s">
        <v>19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1:17" ht="21.75" customHeight="1" x14ac:dyDescent="0.35">
      <c r="B11" s="67" t="s">
        <v>18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7" ht="24.75" customHeight="1" x14ac:dyDescent="0.35">
      <c r="B12" s="67" t="s">
        <v>384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7" s="4" customFormat="1" ht="54" customHeight="1" x14ac:dyDescent="0.25">
      <c r="A13" s="26" t="s">
        <v>21</v>
      </c>
      <c r="B13" s="26" t="s">
        <v>1</v>
      </c>
      <c r="C13" s="26" t="s">
        <v>3</v>
      </c>
      <c r="D13" s="26" t="s">
        <v>10</v>
      </c>
      <c r="E13" s="26" t="s">
        <v>0</v>
      </c>
      <c r="F13" s="27" t="s">
        <v>2</v>
      </c>
      <c r="G13" s="59" t="s">
        <v>11</v>
      </c>
      <c r="H13" s="28">
        <v>0.05</v>
      </c>
      <c r="I13" s="29">
        <v>0.18</v>
      </c>
      <c r="J13" s="29">
        <v>0.27</v>
      </c>
      <c r="K13" s="29" t="s">
        <v>13</v>
      </c>
      <c r="L13" s="26" t="s">
        <v>16</v>
      </c>
      <c r="M13" s="26" t="s">
        <v>15</v>
      </c>
      <c r="N13" s="26" t="s">
        <v>17</v>
      </c>
      <c r="O13" s="8" t="s">
        <v>14</v>
      </c>
      <c r="P13" s="7"/>
      <c r="Q13" s="5"/>
    </row>
    <row r="14" spans="1:17" s="44" customFormat="1" ht="46.5" customHeight="1" x14ac:dyDescent="0.25">
      <c r="A14" s="34">
        <v>45173</v>
      </c>
      <c r="B14" s="35">
        <v>45189</v>
      </c>
      <c r="C14" s="36" t="s">
        <v>202</v>
      </c>
      <c r="D14" s="37" t="s">
        <v>41</v>
      </c>
      <c r="E14" s="38" t="s">
        <v>40</v>
      </c>
      <c r="F14" s="37" t="s">
        <v>245</v>
      </c>
      <c r="G14" s="60" t="s">
        <v>25</v>
      </c>
      <c r="H14" s="39"/>
      <c r="I14" s="39"/>
      <c r="J14" s="39"/>
      <c r="K14" s="39"/>
      <c r="L14" s="40">
        <v>9440</v>
      </c>
      <c r="M14" s="40">
        <v>1840</v>
      </c>
      <c r="N14" s="41">
        <f>L14-M14</f>
        <v>7600</v>
      </c>
      <c r="O14" s="42"/>
      <c r="P14" s="43"/>
    </row>
    <row r="15" spans="1:17" s="44" customFormat="1" ht="90.6" customHeight="1" x14ac:dyDescent="0.25">
      <c r="A15" s="34"/>
      <c r="B15" s="35">
        <v>45182</v>
      </c>
      <c r="C15" s="36" t="s">
        <v>202</v>
      </c>
      <c r="D15" s="37" t="s">
        <v>63</v>
      </c>
      <c r="E15" s="38" t="s">
        <v>246</v>
      </c>
      <c r="F15" s="37" t="s">
        <v>247</v>
      </c>
      <c r="G15" s="60" t="s">
        <v>62</v>
      </c>
      <c r="H15" s="39"/>
      <c r="I15" s="39"/>
      <c r="J15" s="39"/>
      <c r="K15" s="39"/>
      <c r="L15" s="40">
        <v>100000</v>
      </c>
      <c r="M15" s="40">
        <v>5000</v>
      </c>
      <c r="N15" s="41">
        <f>L15-M15</f>
        <v>95000</v>
      </c>
      <c r="O15" s="42"/>
      <c r="P15" s="43"/>
    </row>
    <row r="16" spans="1:17" s="44" customFormat="1" ht="45" customHeight="1" x14ac:dyDescent="0.25">
      <c r="A16" s="34">
        <v>45173</v>
      </c>
      <c r="B16" s="35">
        <v>45231</v>
      </c>
      <c r="C16" s="51">
        <v>19133</v>
      </c>
      <c r="D16" s="37" t="s">
        <v>43</v>
      </c>
      <c r="E16" s="38" t="s">
        <v>42</v>
      </c>
      <c r="F16" s="37" t="s">
        <v>248</v>
      </c>
      <c r="G16" s="60" t="s">
        <v>26</v>
      </c>
      <c r="H16" s="39"/>
      <c r="I16" s="39"/>
      <c r="J16" s="39"/>
      <c r="K16" s="39"/>
      <c r="L16" s="45">
        <v>29068.54</v>
      </c>
      <c r="M16" s="45"/>
      <c r="N16" s="41">
        <f>L16-M16</f>
        <v>29068.54</v>
      </c>
      <c r="O16" s="42"/>
      <c r="P16" s="43"/>
    </row>
    <row r="17" spans="1:350" s="44" customFormat="1" ht="74.45" customHeight="1" x14ac:dyDescent="0.25">
      <c r="A17" s="34">
        <v>45173</v>
      </c>
      <c r="B17" s="35">
        <v>45231</v>
      </c>
      <c r="C17" s="51" t="s">
        <v>202</v>
      </c>
      <c r="D17" s="37" t="s">
        <v>44</v>
      </c>
      <c r="E17" s="38" t="s">
        <v>249</v>
      </c>
      <c r="F17" s="37" t="s">
        <v>250</v>
      </c>
      <c r="G17" s="60" t="s">
        <v>27</v>
      </c>
      <c r="H17" s="39"/>
      <c r="I17" s="39"/>
      <c r="J17" s="39"/>
      <c r="K17" s="39"/>
      <c r="L17" s="40">
        <v>373175</v>
      </c>
      <c r="M17" s="40">
        <v>32890</v>
      </c>
      <c r="N17" s="41">
        <f>L17-M17</f>
        <v>340285</v>
      </c>
      <c r="O17" s="42"/>
      <c r="P17" s="43"/>
    </row>
    <row r="18" spans="1:350" s="44" customFormat="1" ht="62.25" customHeight="1" x14ac:dyDescent="0.25">
      <c r="A18" s="34">
        <v>45173</v>
      </c>
      <c r="B18" s="35">
        <v>45232</v>
      </c>
      <c r="C18" s="36" t="s">
        <v>203</v>
      </c>
      <c r="D18" s="37" t="s">
        <v>45</v>
      </c>
      <c r="E18" s="38" t="s">
        <v>251</v>
      </c>
      <c r="F18" s="37" t="s">
        <v>252</v>
      </c>
      <c r="G18" s="60" t="s">
        <v>28</v>
      </c>
      <c r="H18" s="39"/>
      <c r="I18" s="39"/>
      <c r="J18" s="39"/>
      <c r="K18" s="39"/>
      <c r="L18" s="40">
        <v>14432.54</v>
      </c>
      <c r="M18" s="40">
        <v>611.54999999999995</v>
      </c>
      <c r="N18" s="41">
        <f>L18-M18</f>
        <v>13820.990000000002</v>
      </c>
      <c r="O18" s="42"/>
      <c r="P18" s="43"/>
    </row>
    <row r="19" spans="1:350" s="44" customFormat="1" ht="67.5" customHeight="1" x14ac:dyDescent="0.25">
      <c r="A19" s="34">
        <v>45173</v>
      </c>
      <c r="B19" s="35">
        <v>45229</v>
      </c>
      <c r="C19" s="46" t="s">
        <v>204</v>
      </c>
      <c r="D19" s="37" t="s">
        <v>46</v>
      </c>
      <c r="E19" s="38" t="s">
        <v>23</v>
      </c>
      <c r="F19" s="37" t="s">
        <v>253</v>
      </c>
      <c r="G19" s="60" t="s">
        <v>29</v>
      </c>
      <c r="H19" s="39"/>
      <c r="I19" s="39"/>
      <c r="J19" s="39"/>
      <c r="K19" s="39"/>
      <c r="L19" s="40">
        <v>56088.89</v>
      </c>
      <c r="M19" s="40">
        <v>10932.58</v>
      </c>
      <c r="N19" s="41">
        <f t="shared" ref="N19:N24" si="0">L19-M19</f>
        <v>45156.31</v>
      </c>
      <c r="O19" s="42">
        <f t="shared" ref="O19" si="1">+L19-N19</f>
        <v>10932.580000000002</v>
      </c>
      <c r="P19" s="43"/>
    </row>
    <row r="20" spans="1:350" s="44" customFormat="1" ht="46.5" customHeight="1" x14ac:dyDescent="0.25">
      <c r="A20" s="34">
        <v>45173</v>
      </c>
      <c r="B20" s="35">
        <v>45231</v>
      </c>
      <c r="C20" s="46">
        <v>19089</v>
      </c>
      <c r="D20" s="37" t="s">
        <v>22</v>
      </c>
      <c r="E20" s="38" t="s">
        <v>42</v>
      </c>
      <c r="F20" s="37" t="s">
        <v>254</v>
      </c>
      <c r="G20" s="60" t="s">
        <v>30</v>
      </c>
      <c r="H20" s="37"/>
      <c r="I20" s="37"/>
      <c r="J20" s="37"/>
      <c r="K20" s="37"/>
      <c r="L20" s="41">
        <v>59556.97</v>
      </c>
      <c r="M20" s="41"/>
      <c r="N20" s="41">
        <f t="shared" si="0"/>
        <v>59556.97</v>
      </c>
      <c r="O20" s="42"/>
      <c r="P20" s="43"/>
    </row>
    <row r="21" spans="1:350" s="44" customFormat="1" ht="59.25" customHeight="1" x14ac:dyDescent="0.25">
      <c r="A21" s="34">
        <v>45173</v>
      </c>
      <c r="B21" s="35">
        <v>45216</v>
      </c>
      <c r="C21" s="46">
        <v>1400003959</v>
      </c>
      <c r="D21" s="37" t="s">
        <v>47</v>
      </c>
      <c r="E21" s="38" t="s">
        <v>255</v>
      </c>
      <c r="F21" s="37" t="s">
        <v>256</v>
      </c>
      <c r="G21" s="60" t="s">
        <v>31</v>
      </c>
      <c r="H21" s="37"/>
      <c r="I21" s="37"/>
      <c r="J21" s="37"/>
      <c r="K21" s="37"/>
      <c r="L21" s="52">
        <v>347664.9</v>
      </c>
      <c r="M21" s="52">
        <v>14731.57</v>
      </c>
      <c r="N21" s="41">
        <f t="shared" si="0"/>
        <v>332933.33</v>
      </c>
      <c r="O21" s="42"/>
      <c r="P21" s="43"/>
    </row>
    <row r="22" spans="1:350" s="44" customFormat="1" ht="50.25" customHeight="1" x14ac:dyDescent="0.25">
      <c r="A22" s="34">
        <v>45173</v>
      </c>
      <c r="B22" s="35">
        <v>45211</v>
      </c>
      <c r="C22" s="46">
        <v>655</v>
      </c>
      <c r="D22" s="37" t="s">
        <v>48</v>
      </c>
      <c r="E22" s="47" t="s">
        <v>257</v>
      </c>
      <c r="F22" s="37" t="s">
        <v>258</v>
      </c>
      <c r="G22" s="60" t="s">
        <v>32</v>
      </c>
      <c r="H22" s="37"/>
      <c r="I22" s="37"/>
      <c r="J22" s="37"/>
      <c r="K22" s="37"/>
      <c r="L22" s="52">
        <v>17110</v>
      </c>
      <c r="M22" s="52">
        <v>725</v>
      </c>
      <c r="N22" s="41">
        <f t="shared" si="0"/>
        <v>16385</v>
      </c>
      <c r="O22" s="42"/>
      <c r="P22" s="43"/>
    </row>
    <row r="23" spans="1:350" s="44" customFormat="1" ht="45.75" customHeight="1" x14ac:dyDescent="0.25">
      <c r="A23" s="34">
        <v>45173</v>
      </c>
      <c r="B23" s="35">
        <v>45182</v>
      </c>
      <c r="C23" s="36" t="s">
        <v>261</v>
      </c>
      <c r="D23" s="37" t="s">
        <v>50</v>
      </c>
      <c r="E23" s="47" t="s">
        <v>259</v>
      </c>
      <c r="F23" s="37" t="s">
        <v>260</v>
      </c>
      <c r="G23" s="60" t="s">
        <v>33</v>
      </c>
      <c r="H23" s="39"/>
      <c r="I23" s="39"/>
      <c r="J23" s="39"/>
      <c r="K23" s="39"/>
      <c r="L23" s="40">
        <v>26539.38</v>
      </c>
      <c r="M23" s="40">
        <v>1124.55</v>
      </c>
      <c r="N23" s="41">
        <f t="shared" si="0"/>
        <v>25414.83</v>
      </c>
      <c r="O23" s="42"/>
      <c r="P23" s="43"/>
    </row>
    <row r="24" spans="1:350" s="44" customFormat="1" ht="45.75" customHeight="1" x14ac:dyDescent="0.25">
      <c r="A24" s="34"/>
      <c r="B24" s="35">
        <v>45243</v>
      </c>
      <c r="C24" s="36" t="s">
        <v>263</v>
      </c>
      <c r="D24" s="37" t="s">
        <v>51</v>
      </c>
      <c r="E24" s="47" t="s">
        <v>262</v>
      </c>
      <c r="F24" s="37" t="s">
        <v>264</v>
      </c>
      <c r="G24" s="61" t="s">
        <v>34</v>
      </c>
      <c r="H24" s="39"/>
      <c r="I24" s="39"/>
      <c r="J24" s="39"/>
      <c r="K24" s="39"/>
      <c r="L24" s="40">
        <v>152577.35999999999</v>
      </c>
      <c r="M24" s="40">
        <v>7628.87</v>
      </c>
      <c r="N24" s="41">
        <f t="shared" si="0"/>
        <v>144948.49</v>
      </c>
      <c r="O24" s="42"/>
      <c r="P24" s="43"/>
    </row>
    <row r="25" spans="1:350" s="53" customFormat="1" ht="60.75" customHeight="1" x14ac:dyDescent="0.25">
      <c r="A25" s="34">
        <v>45173</v>
      </c>
      <c r="B25" s="35">
        <v>45243</v>
      </c>
      <c r="C25" s="36" t="s">
        <v>202</v>
      </c>
      <c r="D25" s="37" t="s">
        <v>53</v>
      </c>
      <c r="E25" s="48" t="s">
        <v>52</v>
      </c>
      <c r="F25" s="37" t="s">
        <v>265</v>
      </c>
      <c r="G25" s="61" t="s">
        <v>35</v>
      </c>
      <c r="H25" s="37"/>
      <c r="I25" s="37"/>
      <c r="J25" s="37"/>
      <c r="K25" s="37"/>
      <c r="L25" s="41">
        <v>120000</v>
      </c>
      <c r="M25" s="41">
        <v>30000</v>
      </c>
      <c r="N25" s="41">
        <f>L25-M25</f>
        <v>90000</v>
      </c>
      <c r="O25" s="42"/>
      <c r="P25" s="43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  <c r="MI25" s="44"/>
      <c r="MJ25" s="44"/>
      <c r="MK25" s="44"/>
      <c r="ML25" s="44"/>
    </row>
    <row r="26" spans="1:350" s="44" customFormat="1" ht="43.5" customHeight="1" x14ac:dyDescent="0.25">
      <c r="A26" s="34">
        <v>45173</v>
      </c>
      <c r="B26" s="35">
        <v>45243</v>
      </c>
      <c r="C26" s="36" t="s">
        <v>202</v>
      </c>
      <c r="D26" s="37" t="s">
        <v>55</v>
      </c>
      <c r="E26" s="38" t="s">
        <v>54</v>
      </c>
      <c r="F26" s="37" t="s">
        <v>266</v>
      </c>
      <c r="G26" s="60" t="s">
        <v>36</v>
      </c>
      <c r="H26" s="37"/>
      <c r="I26" s="37"/>
      <c r="J26" s="37"/>
      <c r="K26" s="37"/>
      <c r="L26" s="41">
        <v>60000</v>
      </c>
      <c r="M26" s="41">
        <v>15000</v>
      </c>
      <c r="N26" s="41">
        <f t="shared" ref="N26:N90" si="2">L26-M26</f>
        <v>45000</v>
      </c>
      <c r="O26" s="42">
        <f t="shared" ref="O26" si="3">+L26-N26</f>
        <v>15000</v>
      </c>
      <c r="P26" s="43"/>
    </row>
    <row r="27" spans="1:350" s="44" customFormat="1" ht="55.5" customHeight="1" x14ac:dyDescent="0.25">
      <c r="A27" s="34">
        <v>45173</v>
      </c>
      <c r="B27" s="35">
        <v>45243</v>
      </c>
      <c r="C27" s="46" t="s">
        <v>202</v>
      </c>
      <c r="D27" s="37" t="s">
        <v>61</v>
      </c>
      <c r="E27" s="38" t="s">
        <v>60</v>
      </c>
      <c r="F27" s="37" t="s">
        <v>267</v>
      </c>
      <c r="G27" s="60" t="s">
        <v>37</v>
      </c>
      <c r="H27" s="37"/>
      <c r="I27" s="37"/>
      <c r="J27" s="37"/>
      <c r="K27" s="37"/>
      <c r="L27" s="41">
        <v>230000</v>
      </c>
      <c r="M27" s="41">
        <v>57500</v>
      </c>
      <c r="N27" s="41">
        <f t="shared" si="2"/>
        <v>172500</v>
      </c>
      <c r="O27" s="42"/>
      <c r="P27" s="43"/>
    </row>
    <row r="28" spans="1:350" s="44" customFormat="1" ht="71.45" customHeight="1" x14ac:dyDescent="0.25">
      <c r="A28" s="34"/>
      <c r="B28" s="35">
        <v>45196</v>
      </c>
      <c r="C28" s="46">
        <v>9</v>
      </c>
      <c r="D28" s="49" t="s">
        <v>56</v>
      </c>
      <c r="E28" s="38" t="s">
        <v>268</v>
      </c>
      <c r="F28" s="37" t="s">
        <v>269</v>
      </c>
      <c r="G28" s="60" t="s">
        <v>38</v>
      </c>
      <c r="H28" s="37"/>
      <c r="I28" s="37"/>
      <c r="J28" s="37"/>
      <c r="K28" s="37"/>
      <c r="L28" s="41">
        <v>3373.5</v>
      </c>
      <c r="M28" s="41"/>
      <c r="N28" s="41">
        <f t="shared" si="2"/>
        <v>3373.5</v>
      </c>
      <c r="O28" s="42"/>
      <c r="P28" s="43"/>
    </row>
    <row r="29" spans="1:350" s="44" customFormat="1" ht="43.5" customHeight="1" x14ac:dyDescent="0.25">
      <c r="A29" s="34"/>
      <c r="B29" s="35">
        <v>45226</v>
      </c>
      <c r="C29" s="46">
        <v>10</v>
      </c>
      <c r="D29" s="49" t="s">
        <v>57</v>
      </c>
      <c r="E29" s="38" t="s">
        <v>268</v>
      </c>
      <c r="F29" s="37" t="s">
        <v>270</v>
      </c>
      <c r="G29" s="60" t="s">
        <v>38</v>
      </c>
      <c r="H29" s="37"/>
      <c r="I29" s="37"/>
      <c r="J29" s="37"/>
      <c r="K29" s="37"/>
      <c r="L29" s="41">
        <v>3373.5</v>
      </c>
      <c r="M29" s="41"/>
      <c r="N29" s="41">
        <f t="shared" si="2"/>
        <v>3373.5</v>
      </c>
      <c r="O29" s="42"/>
      <c r="P29" s="43"/>
    </row>
    <row r="30" spans="1:350" s="44" customFormat="1" ht="51.6" customHeight="1" x14ac:dyDescent="0.25">
      <c r="A30" s="34"/>
      <c r="B30" s="35">
        <v>45249</v>
      </c>
      <c r="C30" s="46" t="s">
        <v>239</v>
      </c>
      <c r="D30" s="49" t="s">
        <v>58</v>
      </c>
      <c r="E30" s="38" t="s">
        <v>271</v>
      </c>
      <c r="F30" s="37" t="s">
        <v>272</v>
      </c>
      <c r="G30" s="60" t="s">
        <v>39</v>
      </c>
      <c r="H30" s="37"/>
      <c r="I30" s="37"/>
      <c r="J30" s="37"/>
      <c r="K30" s="37"/>
      <c r="L30" s="41">
        <v>8581.2900000000009</v>
      </c>
      <c r="M30" s="41">
        <v>334.19</v>
      </c>
      <c r="N30" s="41">
        <f t="shared" si="2"/>
        <v>8247.1</v>
      </c>
      <c r="O30" s="42"/>
      <c r="P30" s="43"/>
    </row>
    <row r="31" spans="1:350" s="44" customFormat="1" ht="41.25" customHeight="1" x14ac:dyDescent="0.25">
      <c r="A31" s="34"/>
      <c r="B31" s="35">
        <v>45218</v>
      </c>
      <c r="C31" s="46" t="s">
        <v>240</v>
      </c>
      <c r="D31" s="49" t="s">
        <v>59</v>
      </c>
      <c r="E31" s="38" t="s">
        <v>271</v>
      </c>
      <c r="F31" s="37" t="s">
        <v>273</v>
      </c>
      <c r="G31" s="60" t="s">
        <v>39</v>
      </c>
      <c r="H31" s="37"/>
      <c r="I31" s="37"/>
      <c r="J31" s="37"/>
      <c r="K31" s="37"/>
      <c r="L31" s="41">
        <v>8580.08</v>
      </c>
      <c r="M31" s="41">
        <v>334.24</v>
      </c>
      <c r="N31" s="41">
        <f t="shared" si="2"/>
        <v>8245.84</v>
      </c>
      <c r="O31" s="42"/>
      <c r="P31" s="43"/>
    </row>
    <row r="32" spans="1:350" s="44" customFormat="1" ht="82.15" customHeight="1" x14ac:dyDescent="0.25">
      <c r="A32" s="34"/>
      <c r="B32" s="35">
        <v>45253</v>
      </c>
      <c r="C32" s="46" t="s">
        <v>202</v>
      </c>
      <c r="D32" s="46" t="s">
        <v>202</v>
      </c>
      <c r="E32" s="38" t="s">
        <v>237</v>
      </c>
      <c r="F32" s="37" t="s">
        <v>274</v>
      </c>
      <c r="G32" s="60" t="s">
        <v>235</v>
      </c>
      <c r="H32" s="37"/>
      <c r="I32" s="37"/>
      <c r="J32" s="37"/>
      <c r="K32" s="37"/>
      <c r="L32" s="41">
        <v>26735.48</v>
      </c>
      <c r="M32" s="41">
        <v>0</v>
      </c>
      <c r="N32" s="41">
        <f t="shared" si="2"/>
        <v>26735.48</v>
      </c>
      <c r="O32" s="42"/>
      <c r="P32" s="43"/>
    </row>
    <row r="33" spans="1:16" s="44" customFormat="1" ht="90" customHeight="1" x14ac:dyDescent="0.25">
      <c r="A33" s="34"/>
      <c r="B33" s="35">
        <v>45253</v>
      </c>
      <c r="C33" s="46" t="s">
        <v>202</v>
      </c>
      <c r="D33" s="46" t="s">
        <v>202</v>
      </c>
      <c r="E33" s="38" t="s">
        <v>238</v>
      </c>
      <c r="F33" s="37" t="s">
        <v>274</v>
      </c>
      <c r="G33" s="60" t="s">
        <v>236</v>
      </c>
      <c r="H33" s="37"/>
      <c r="I33" s="37"/>
      <c r="J33" s="37"/>
      <c r="K33" s="37"/>
      <c r="L33" s="41">
        <v>8321.51</v>
      </c>
      <c r="M33" s="41">
        <v>0</v>
      </c>
      <c r="N33" s="41">
        <f t="shared" si="2"/>
        <v>8321.51</v>
      </c>
      <c r="O33" s="42"/>
      <c r="P33" s="43"/>
    </row>
    <row r="34" spans="1:16" s="44" customFormat="1" ht="55.9" customHeight="1" x14ac:dyDescent="0.25">
      <c r="A34" s="34">
        <v>45182</v>
      </c>
      <c r="B34" s="35">
        <v>45201</v>
      </c>
      <c r="C34" s="36" t="s">
        <v>202</v>
      </c>
      <c r="D34" s="49" t="s">
        <v>68</v>
      </c>
      <c r="E34" s="38" t="s">
        <v>276</v>
      </c>
      <c r="F34" s="37" t="s">
        <v>275</v>
      </c>
      <c r="G34" s="60" t="s">
        <v>64</v>
      </c>
      <c r="H34" s="37"/>
      <c r="I34" s="37"/>
      <c r="J34" s="37"/>
      <c r="K34" s="37"/>
      <c r="L34" s="41">
        <v>913782.17</v>
      </c>
      <c r="M34" s="41">
        <v>38719.589999999997</v>
      </c>
      <c r="N34" s="41">
        <f t="shared" si="2"/>
        <v>875062.58000000007</v>
      </c>
      <c r="O34" s="42"/>
      <c r="P34" s="43"/>
    </row>
    <row r="35" spans="1:16" s="44" customFormat="1" ht="51" customHeight="1" x14ac:dyDescent="0.25">
      <c r="A35" s="34"/>
      <c r="B35" s="35">
        <v>45208</v>
      </c>
      <c r="C35" s="36" t="s">
        <v>202</v>
      </c>
      <c r="D35" s="49" t="s">
        <v>69</v>
      </c>
      <c r="E35" s="38" t="s">
        <v>277</v>
      </c>
      <c r="F35" s="37" t="s">
        <v>278</v>
      </c>
      <c r="G35" s="60" t="s">
        <v>65</v>
      </c>
      <c r="H35" s="37"/>
      <c r="I35" s="37"/>
      <c r="J35" s="37"/>
      <c r="K35" s="37"/>
      <c r="L35" s="41">
        <v>16301.7</v>
      </c>
      <c r="M35" s="41">
        <v>690.75</v>
      </c>
      <c r="N35" s="41">
        <f t="shared" si="2"/>
        <v>15610.95</v>
      </c>
      <c r="O35" s="42"/>
      <c r="P35" s="43"/>
    </row>
    <row r="36" spans="1:16" s="44" customFormat="1" ht="49.5" customHeight="1" x14ac:dyDescent="0.25">
      <c r="A36" s="34"/>
      <c r="B36" s="35">
        <v>45201</v>
      </c>
      <c r="C36" s="36" t="s">
        <v>241</v>
      </c>
      <c r="D36" s="49" t="s">
        <v>67</v>
      </c>
      <c r="E36" s="38" t="s">
        <v>279</v>
      </c>
      <c r="F36" s="37" t="s">
        <v>280</v>
      </c>
      <c r="G36" s="60" t="s">
        <v>66</v>
      </c>
      <c r="H36" s="37"/>
      <c r="I36" s="37"/>
      <c r="J36" s="37"/>
      <c r="K36" s="37"/>
      <c r="L36" s="41">
        <v>54125</v>
      </c>
      <c r="M36" s="41">
        <v>2706.25</v>
      </c>
      <c r="N36" s="41">
        <f t="shared" si="2"/>
        <v>51418.75</v>
      </c>
      <c r="O36" s="42"/>
      <c r="P36" s="43"/>
    </row>
    <row r="37" spans="1:16" s="44" customFormat="1" ht="57" customHeight="1" x14ac:dyDescent="0.25">
      <c r="A37" s="34"/>
      <c r="B37" s="35">
        <v>45250</v>
      </c>
      <c r="C37" s="46" t="s">
        <v>202</v>
      </c>
      <c r="D37" s="49" t="s">
        <v>217</v>
      </c>
      <c r="E37" s="48" t="s">
        <v>218</v>
      </c>
      <c r="F37" s="37" t="s">
        <v>281</v>
      </c>
      <c r="G37" s="60" t="s">
        <v>78</v>
      </c>
      <c r="H37" s="37"/>
      <c r="I37" s="37"/>
      <c r="J37" s="37"/>
      <c r="K37" s="37"/>
      <c r="L37" s="41">
        <v>300320.2</v>
      </c>
      <c r="M37" s="41">
        <v>0</v>
      </c>
      <c r="N37" s="41">
        <f t="shared" si="2"/>
        <v>300320.2</v>
      </c>
      <c r="O37" s="42"/>
      <c r="P37" s="43"/>
    </row>
    <row r="38" spans="1:16" s="44" customFormat="1" ht="57" customHeight="1" x14ac:dyDescent="0.25">
      <c r="A38" s="34"/>
      <c r="B38" s="35">
        <v>45253</v>
      </c>
      <c r="C38" s="46" t="s">
        <v>202</v>
      </c>
      <c r="D38" s="37" t="s">
        <v>147</v>
      </c>
      <c r="E38" s="47" t="s">
        <v>148</v>
      </c>
      <c r="F38" s="37" t="s">
        <v>149</v>
      </c>
      <c r="G38" s="60" t="s">
        <v>91</v>
      </c>
      <c r="H38" s="39"/>
      <c r="I38" s="39"/>
      <c r="J38" s="39"/>
      <c r="K38" s="39"/>
      <c r="L38" s="45">
        <v>59000</v>
      </c>
      <c r="M38" s="45">
        <v>11500</v>
      </c>
      <c r="N38" s="41">
        <f t="shared" si="2"/>
        <v>47500</v>
      </c>
      <c r="O38" s="42"/>
      <c r="P38" s="43"/>
    </row>
    <row r="39" spans="1:16" s="44" customFormat="1" ht="51" customHeight="1" x14ac:dyDescent="0.25">
      <c r="A39" s="34"/>
      <c r="B39" s="35">
        <v>45250</v>
      </c>
      <c r="C39" s="46" t="s">
        <v>202</v>
      </c>
      <c r="D39" s="49" t="s">
        <v>219</v>
      </c>
      <c r="E39" s="48" t="s">
        <v>220</v>
      </c>
      <c r="F39" s="37" t="s">
        <v>282</v>
      </c>
      <c r="G39" s="60" t="s">
        <v>79</v>
      </c>
      <c r="H39" s="37"/>
      <c r="I39" s="37"/>
      <c r="J39" s="37"/>
      <c r="K39" s="37"/>
      <c r="L39" s="41">
        <v>130421.06</v>
      </c>
      <c r="M39" s="41">
        <v>25421.06</v>
      </c>
      <c r="N39" s="41">
        <f t="shared" si="2"/>
        <v>105000</v>
      </c>
      <c r="O39" s="42"/>
      <c r="P39" s="43"/>
    </row>
    <row r="40" spans="1:16" s="44" customFormat="1" ht="60.75" customHeight="1" x14ac:dyDescent="0.25">
      <c r="A40" s="34"/>
      <c r="B40" s="35">
        <v>45247</v>
      </c>
      <c r="C40" s="46">
        <v>2964861</v>
      </c>
      <c r="D40" s="37" t="s">
        <v>224</v>
      </c>
      <c r="E40" s="47" t="s">
        <v>225</v>
      </c>
      <c r="F40" s="37" t="s">
        <v>283</v>
      </c>
      <c r="G40" s="60" t="s">
        <v>70</v>
      </c>
      <c r="H40" s="37"/>
      <c r="I40" s="37"/>
      <c r="J40" s="37"/>
      <c r="K40" s="37"/>
      <c r="L40" s="45">
        <v>181805.04</v>
      </c>
      <c r="M40" s="45">
        <v>7836.43</v>
      </c>
      <c r="N40" s="41">
        <f t="shared" si="2"/>
        <v>173968.61000000002</v>
      </c>
      <c r="O40" s="42"/>
      <c r="P40" s="43"/>
    </row>
    <row r="41" spans="1:16" s="44" customFormat="1" ht="57" customHeight="1" x14ac:dyDescent="0.25">
      <c r="A41" s="34"/>
      <c r="B41" s="35">
        <v>45232</v>
      </c>
      <c r="C41" s="46" t="s">
        <v>243</v>
      </c>
      <c r="D41" s="37" t="s">
        <v>150</v>
      </c>
      <c r="E41" s="38" t="s">
        <v>284</v>
      </c>
      <c r="F41" s="37" t="s">
        <v>285</v>
      </c>
      <c r="G41" s="60" t="s">
        <v>71</v>
      </c>
      <c r="H41" s="39"/>
      <c r="I41" s="39"/>
      <c r="J41" s="39"/>
      <c r="K41" s="39"/>
      <c r="L41" s="45">
        <v>692858.18</v>
      </c>
      <c r="M41" s="45">
        <v>29358.400000000001</v>
      </c>
      <c r="N41" s="41">
        <f t="shared" si="2"/>
        <v>663499.78</v>
      </c>
      <c r="O41" s="42"/>
      <c r="P41" s="43"/>
    </row>
    <row r="42" spans="1:16" s="44" customFormat="1" ht="57" customHeight="1" x14ac:dyDescent="0.25">
      <c r="A42" s="34"/>
      <c r="B42" s="35" t="s">
        <v>287</v>
      </c>
      <c r="C42" s="50" t="s">
        <v>242</v>
      </c>
      <c r="D42" s="37" t="s">
        <v>223</v>
      </c>
      <c r="E42" s="38" t="s">
        <v>284</v>
      </c>
      <c r="F42" s="37" t="s">
        <v>286</v>
      </c>
      <c r="G42" s="60" t="s">
        <v>72</v>
      </c>
      <c r="H42" s="39"/>
      <c r="I42" s="39"/>
      <c r="J42" s="39"/>
      <c r="K42" s="39"/>
      <c r="L42" s="45">
        <v>540153</v>
      </c>
      <c r="M42" s="45">
        <v>22887.84</v>
      </c>
      <c r="N42" s="41">
        <f t="shared" si="2"/>
        <v>517265.16</v>
      </c>
      <c r="O42" s="42"/>
      <c r="P42" s="43"/>
    </row>
    <row r="43" spans="1:16" s="44" customFormat="1" ht="57" customHeight="1" x14ac:dyDescent="0.25">
      <c r="A43" s="34"/>
      <c r="B43" s="35">
        <v>45224</v>
      </c>
      <c r="C43" s="46" t="s">
        <v>202</v>
      </c>
      <c r="D43" s="37" t="s">
        <v>221</v>
      </c>
      <c r="E43" s="48" t="s">
        <v>288</v>
      </c>
      <c r="F43" s="37" t="s">
        <v>289</v>
      </c>
      <c r="G43" s="60" t="s">
        <v>73</v>
      </c>
      <c r="H43" s="39"/>
      <c r="I43" s="39"/>
      <c r="J43" s="39"/>
      <c r="K43" s="39"/>
      <c r="L43" s="45">
        <v>191466.8</v>
      </c>
      <c r="M43" s="45">
        <v>8113</v>
      </c>
      <c r="N43" s="41">
        <f t="shared" si="2"/>
        <v>183353.8</v>
      </c>
      <c r="O43" s="42"/>
      <c r="P43" s="43"/>
    </row>
    <row r="44" spans="1:16" s="44" customFormat="1" ht="58.5" customHeight="1" x14ac:dyDescent="0.25">
      <c r="A44" s="34"/>
      <c r="B44" s="35">
        <v>45188</v>
      </c>
      <c r="C44" s="46" t="s">
        <v>244</v>
      </c>
      <c r="D44" s="37" t="s">
        <v>222</v>
      </c>
      <c r="E44" s="38" t="s">
        <v>290</v>
      </c>
      <c r="F44" s="37" t="s">
        <v>291</v>
      </c>
      <c r="G44" s="60" t="s">
        <v>74</v>
      </c>
      <c r="H44" s="39"/>
      <c r="I44" s="39"/>
      <c r="J44" s="39"/>
      <c r="K44" s="39"/>
      <c r="L44" s="45">
        <v>25555.32</v>
      </c>
      <c r="M44" s="45">
        <v>1082.8599999999999</v>
      </c>
      <c r="N44" s="41">
        <f t="shared" si="2"/>
        <v>24472.46</v>
      </c>
      <c r="O44" s="42"/>
      <c r="P44" s="43"/>
    </row>
    <row r="45" spans="1:16" s="44" customFormat="1" ht="39.75" customHeight="1" x14ac:dyDescent="0.25">
      <c r="A45" s="34"/>
      <c r="B45" s="35">
        <v>45190</v>
      </c>
      <c r="C45" s="46">
        <v>500000218</v>
      </c>
      <c r="D45" s="37" t="s">
        <v>151</v>
      </c>
      <c r="E45" s="38" t="s">
        <v>293</v>
      </c>
      <c r="F45" s="37" t="s">
        <v>292</v>
      </c>
      <c r="G45" s="60" t="s">
        <v>75</v>
      </c>
      <c r="H45" s="39"/>
      <c r="I45" s="39"/>
      <c r="J45" s="39"/>
      <c r="K45" s="39"/>
      <c r="L45" s="45">
        <v>3357.1</v>
      </c>
      <c r="M45" s="45">
        <v>142.25</v>
      </c>
      <c r="N45" s="41">
        <f t="shared" si="2"/>
        <v>3214.85</v>
      </c>
      <c r="O45" s="42"/>
      <c r="P45" s="43"/>
    </row>
    <row r="46" spans="1:16" s="44" customFormat="1" ht="42" customHeight="1" x14ac:dyDescent="0.25">
      <c r="A46" s="34"/>
      <c r="B46" s="35">
        <v>45181</v>
      </c>
      <c r="C46" s="36" t="s">
        <v>294</v>
      </c>
      <c r="D46" s="37" t="s">
        <v>205</v>
      </c>
      <c r="E46" s="48" t="s">
        <v>259</v>
      </c>
      <c r="F46" s="37" t="s">
        <v>291</v>
      </c>
      <c r="G46" s="60" t="s">
        <v>76</v>
      </c>
      <c r="H46" s="39"/>
      <c r="I46" s="39"/>
      <c r="J46" s="39"/>
      <c r="K46" s="39"/>
      <c r="L46" s="45">
        <v>114804.56</v>
      </c>
      <c r="M46" s="45">
        <v>4864.6000000000004</v>
      </c>
      <c r="N46" s="41">
        <f t="shared" si="2"/>
        <v>109939.95999999999</v>
      </c>
      <c r="O46" s="42"/>
      <c r="P46" s="43"/>
    </row>
    <row r="47" spans="1:16" s="44" customFormat="1" ht="39" customHeight="1" x14ac:dyDescent="0.25">
      <c r="A47" s="34"/>
      <c r="B47" s="35">
        <v>45250</v>
      </c>
      <c r="C47" s="46">
        <v>319</v>
      </c>
      <c r="D47" s="37" t="s">
        <v>206</v>
      </c>
      <c r="E47" s="48" t="s">
        <v>295</v>
      </c>
      <c r="F47" s="37" t="s">
        <v>207</v>
      </c>
      <c r="G47" s="60" t="s">
        <v>77</v>
      </c>
      <c r="H47" s="39"/>
      <c r="I47" s="39"/>
      <c r="J47" s="39"/>
      <c r="K47" s="39"/>
      <c r="L47" s="45">
        <v>13319.84</v>
      </c>
      <c r="M47" s="45">
        <v>564.4</v>
      </c>
      <c r="N47" s="41">
        <f t="shared" si="2"/>
        <v>12755.44</v>
      </c>
      <c r="O47" s="42"/>
      <c r="P47" s="43"/>
    </row>
    <row r="48" spans="1:16" s="44" customFormat="1" ht="50.25" customHeight="1" x14ac:dyDescent="0.25">
      <c r="A48" s="34"/>
      <c r="B48" s="35">
        <v>45197</v>
      </c>
      <c r="C48" s="46" t="s">
        <v>202</v>
      </c>
      <c r="D48" s="37" t="s">
        <v>152</v>
      </c>
      <c r="E48" s="48" t="s">
        <v>296</v>
      </c>
      <c r="F48" s="37" t="s">
        <v>153</v>
      </c>
      <c r="G48" s="60" t="s">
        <v>92</v>
      </c>
      <c r="H48" s="39"/>
      <c r="I48" s="39"/>
      <c r="J48" s="39"/>
      <c r="K48" s="39"/>
      <c r="L48" s="45">
        <v>21380</v>
      </c>
      <c r="M48" s="45">
        <v>925</v>
      </c>
      <c r="N48" s="41">
        <f t="shared" si="2"/>
        <v>20455</v>
      </c>
      <c r="O48" s="42"/>
      <c r="P48" s="43"/>
    </row>
    <row r="49" spans="1:16" s="44" customFormat="1" ht="58.5" customHeight="1" x14ac:dyDescent="0.25">
      <c r="A49" s="34"/>
      <c r="B49" s="35">
        <v>45205</v>
      </c>
      <c r="C49" s="46" t="s">
        <v>202</v>
      </c>
      <c r="D49" s="37" t="s">
        <v>197</v>
      </c>
      <c r="E49" s="48" t="s">
        <v>297</v>
      </c>
      <c r="F49" s="37" t="s">
        <v>298</v>
      </c>
      <c r="G49" s="60" t="s">
        <v>103</v>
      </c>
      <c r="H49" s="39"/>
      <c r="I49" s="39"/>
      <c r="J49" s="39"/>
      <c r="K49" s="39"/>
      <c r="L49" s="45">
        <v>30686.09</v>
      </c>
      <c r="M49" s="45">
        <v>1300.26</v>
      </c>
      <c r="N49" s="41">
        <f t="shared" si="2"/>
        <v>29385.83</v>
      </c>
      <c r="O49" s="42"/>
      <c r="P49" s="43"/>
    </row>
    <row r="50" spans="1:16" s="44" customFormat="1" ht="58.5" customHeight="1" x14ac:dyDescent="0.25">
      <c r="A50" s="34"/>
      <c r="B50" s="35">
        <v>45231</v>
      </c>
      <c r="C50" s="46">
        <v>4383</v>
      </c>
      <c r="D50" s="37" t="s">
        <v>154</v>
      </c>
      <c r="E50" s="48" t="s">
        <v>299</v>
      </c>
      <c r="F50" s="37" t="s">
        <v>300</v>
      </c>
      <c r="G50" s="60" t="s">
        <v>93</v>
      </c>
      <c r="H50" s="39"/>
      <c r="I50" s="39"/>
      <c r="J50" s="39"/>
      <c r="K50" s="39"/>
      <c r="L50" s="45">
        <v>104482.93</v>
      </c>
      <c r="M50" s="45">
        <v>4427.25</v>
      </c>
      <c r="N50" s="41">
        <f t="shared" si="2"/>
        <v>100055.67999999999</v>
      </c>
      <c r="O50" s="42"/>
      <c r="P50" s="43"/>
    </row>
    <row r="51" spans="1:16" s="44" customFormat="1" ht="51" customHeight="1" x14ac:dyDescent="0.25">
      <c r="A51" s="34"/>
      <c r="B51" s="35">
        <v>45223</v>
      </c>
      <c r="C51" s="46">
        <v>11720</v>
      </c>
      <c r="D51" s="37" t="s">
        <v>155</v>
      </c>
      <c r="E51" s="48" t="s">
        <v>301</v>
      </c>
      <c r="F51" s="37" t="s">
        <v>302</v>
      </c>
      <c r="G51" s="60" t="s">
        <v>104</v>
      </c>
      <c r="H51" s="39"/>
      <c r="I51" s="39"/>
      <c r="J51" s="39"/>
      <c r="K51" s="39"/>
      <c r="L51" s="45">
        <v>27984.880000000001</v>
      </c>
      <c r="M51" s="45">
        <v>1185.8</v>
      </c>
      <c r="N51" s="41">
        <f t="shared" si="2"/>
        <v>26799.08</v>
      </c>
      <c r="O51" s="42"/>
      <c r="P51" s="43"/>
    </row>
    <row r="52" spans="1:16" s="44" customFormat="1" ht="55.9" customHeight="1" x14ac:dyDescent="0.25">
      <c r="A52" s="34"/>
      <c r="B52" s="35">
        <v>45237</v>
      </c>
      <c r="C52" s="46">
        <v>1056</v>
      </c>
      <c r="D52" s="37" t="s">
        <v>156</v>
      </c>
      <c r="E52" s="48" t="s">
        <v>303</v>
      </c>
      <c r="F52" s="37" t="s">
        <v>304</v>
      </c>
      <c r="G52" s="60" t="s">
        <v>105</v>
      </c>
      <c r="H52" s="39"/>
      <c r="I52" s="39"/>
      <c r="J52" s="39"/>
      <c r="K52" s="39"/>
      <c r="L52" s="45">
        <v>36521</v>
      </c>
      <c r="M52" s="45">
        <v>1547.5</v>
      </c>
      <c r="N52" s="41">
        <f t="shared" si="2"/>
        <v>34973.5</v>
      </c>
      <c r="O52" s="42"/>
      <c r="P52" s="43"/>
    </row>
    <row r="53" spans="1:16" s="44" customFormat="1" ht="46.5" customHeight="1" x14ac:dyDescent="0.25">
      <c r="A53" s="34"/>
      <c r="B53" s="35">
        <v>45245</v>
      </c>
      <c r="C53" s="46" t="s">
        <v>202</v>
      </c>
      <c r="D53" s="37" t="s">
        <v>157</v>
      </c>
      <c r="E53" s="48" t="s">
        <v>158</v>
      </c>
      <c r="F53" s="37" t="s">
        <v>305</v>
      </c>
      <c r="G53" s="60" t="s">
        <v>106</v>
      </c>
      <c r="H53" s="39"/>
      <c r="I53" s="39"/>
      <c r="J53" s="39"/>
      <c r="K53" s="39"/>
      <c r="L53" s="45">
        <v>59000</v>
      </c>
      <c r="M53" s="45">
        <v>11500</v>
      </c>
      <c r="N53" s="41">
        <f t="shared" si="2"/>
        <v>47500</v>
      </c>
      <c r="O53" s="42"/>
      <c r="P53" s="43"/>
    </row>
    <row r="54" spans="1:16" s="44" customFormat="1" ht="35.25" customHeight="1" x14ac:dyDescent="0.25">
      <c r="A54" s="34"/>
      <c r="B54" s="35">
        <v>45204</v>
      </c>
      <c r="C54" s="46">
        <v>200001456</v>
      </c>
      <c r="D54" s="37" t="s">
        <v>185</v>
      </c>
      <c r="E54" s="48" t="s">
        <v>307</v>
      </c>
      <c r="F54" s="37" t="s">
        <v>306</v>
      </c>
      <c r="G54" s="60" t="s">
        <v>107</v>
      </c>
      <c r="H54" s="39"/>
      <c r="I54" s="39"/>
      <c r="J54" s="39"/>
      <c r="K54" s="39"/>
      <c r="L54" s="45">
        <v>210436.48000000001</v>
      </c>
      <c r="M54" s="45">
        <v>8916.7999999999993</v>
      </c>
      <c r="N54" s="41">
        <f t="shared" si="2"/>
        <v>201519.68000000002</v>
      </c>
      <c r="O54" s="42"/>
      <c r="P54" s="43"/>
    </row>
    <row r="55" spans="1:16" s="44" customFormat="1" ht="58.5" customHeight="1" x14ac:dyDescent="0.25">
      <c r="A55" s="34"/>
      <c r="B55" s="35">
        <v>45261</v>
      </c>
      <c r="C55" s="46">
        <v>25</v>
      </c>
      <c r="D55" s="37" t="s">
        <v>159</v>
      </c>
      <c r="E55" s="48" t="s">
        <v>308</v>
      </c>
      <c r="F55" s="37" t="s">
        <v>309</v>
      </c>
      <c r="G55" s="60" t="s">
        <v>94</v>
      </c>
      <c r="H55" s="39"/>
      <c r="I55" s="39"/>
      <c r="J55" s="39"/>
      <c r="K55" s="39"/>
      <c r="L55" s="45">
        <v>95000.01</v>
      </c>
      <c r="M55" s="45">
        <v>8372.89</v>
      </c>
      <c r="N55" s="41">
        <f t="shared" si="2"/>
        <v>86627.12</v>
      </c>
      <c r="O55" s="42"/>
      <c r="P55" s="43"/>
    </row>
    <row r="56" spans="1:16" s="44" customFormat="1" ht="58.5" customHeight="1" x14ac:dyDescent="0.25">
      <c r="A56" s="34"/>
      <c r="B56" s="35">
        <v>45261</v>
      </c>
      <c r="C56" s="46">
        <v>542</v>
      </c>
      <c r="D56" s="37" t="s">
        <v>160</v>
      </c>
      <c r="E56" s="48" t="s">
        <v>310</v>
      </c>
      <c r="F56" s="37" t="s">
        <v>311</v>
      </c>
      <c r="G56" s="60" t="s">
        <v>108</v>
      </c>
      <c r="H56" s="39"/>
      <c r="I56" s="39"/>
      <c r="J56" s="39"/>
      <c r="K56" s="39"/>
      <c r="L56" s="45">
        <v>47200</v>
      </c>
      <c r="M56" s="45">
        <v>2000</v>
      </c>
      <c r="N56" s="41">
        <f t="shared" si="2"/>
        <v>45200</v>
      </c>
      <c r="O56" s="42"/>
      <c r="P56" s="43"/>
    </row>
    <row r="57" spans="1:16" s="44" customFormat="1" ht="58.5" customHeight="1" x14ac:dyDescent="0.25">
      <c r="A57" s="34"/>
      <c r="B57" s="35">
        <v>45208</v>
      </c>
      <c r="C57" s="46">
        <v>81095</v>
      </c>
      <c r="D57" s="37" t="s">
        <v>161</v>
      </c>
      <c r="E57" s="48" t="s">
        <v>312</v>
      </c>
      <c r="F57" s="37" t="s">
        <v>313</v>
      </c>
      <c r="G57" s="60" t="s">
        <v>109</v>
      </c>
      <c r="H57" s="39"/>
      <c r="I57" s="39"/>
      <c r="J57" s="39"/>
      <c r="K57" s="39"/>
      <c r="L57" s="45">
        <v>50000</v>
      </c>
      <c r="M57" s="45">
        <v>2118.65</v>
      </c>
      <c r="N57" s="41">
        <f t="shared" si="2"/>
        <v>47881.35</v>
      </c>
      <c r="O57" s="42"/>
      <c r="P57" s="43"/>
    </row>
    <row r="58" spans="1:16" s="44" customFormat="1" ht="44.25" customHeight="1" x14ac:dyDescent="0.25">
      <c r="A58" s="34"/>
      <c r="B58" s="35">
        <v>45231</v>
      </c>
      <c r="C58" s="46" t="s">
        <v>202</v>
      </c>
      <c r="D58" s="37" t="s">
        <v>162</v>
      </c>
      <c r="E58" s="48" t="s">
        <v>315</v>
      </c>
      <c r="F58" s="37" t="s">
        <v>314</v>
      </c>
      <c r="G58" s="60" t="s">
        <v>95</v>
      </c>
      <c r="H58" s="39"/>
      <c r="I58" s="39"/>
      <c r="J58" s="39"/>
      <c r="K58" s="39"/>
      <c r="L58" s="45">
        <v>4834.76</v>
      </c>
      <c r="M58" s="45">
        <v>204.87</v>
      </c>
      <c r="N58" s="41">
        <f t="shared" si="2"/>
        <v>4629.8900000000003</v>
      </c>
      <c r="O58" s="42"/>
      <c r="P58" s="43"/>
    </row>
    <row r="59" spans="1:16" s="44" customFormat="1" ht="58.5" customHeight="1" x14ac:dyDescent="0.25">
      <c r="A59" s="34"/>
      <c r="B59" s="35">
        <v>45225</v>
      </c>
      <c r="C59" s="46" t="s">
        <v>317</v>
      </c>
      <c r="D59" s="37" t="s">
        <v>163</v>
      </c>
      <c r="E59" s="48" t="s">
        <v>316</v>
      </c>
      <c r="F59" s="37" t="s">
        <v>314</v>
      </c>
      <c r="G59" s="60" t="s">
        <v>96</v>
      </c>
      <c r="H59" s="39"/>
      <c r="I59" s="39"/>
      <c r="J59" s="39"/>
      <c r="K59" s="39"/>
      <c r="L59" s="45">
        <v>229527.7</v>
      </c>
      <c r="M59" s="45">
        <v>9725.75</v>
      </c>
      <c r="N59" s="41">
        <f t="shared" si="2"/>
        <v>219801.95</v>
      </c>
      <c r="O59" s="42"/>
      <c r="P59" s="43"/>
    </row>
    <row r="60" spans="1:16" s="44" customFormat="1" ht="58.5" customHeight="1" x14ac:dyDescent="0.25">
      <c r="A60" s="34"/>
      <c r="B60" s="35">
        <v>45237</v>
      </c>
      <c r="C60" s="46" t="s">
        <v>202</v>
      </c>
      <c r="D60" s="37" t="s">
        <v>164</v>
      </c>
      <c r="E60" s="48" t="s">
        <v>318</v>
      </c>
      <c r="F60" s="37" t="s">
        <v>300</v>
      </c>
      <c r="G60" s="60" t="s">
        <v>110</v>
      </c>
      <c r="H60" s="39"/>
      <c r="I60" s="39"/>
      <c r="J60" s="39"/>
      <c r="K60" s="39"/>
      <c r="L60" s="45">
        <v>3806.4</v>
      </c>
      <c r="M60" s="45">
        <v>0</v>
      </c>
      <c r="N60" s="41">
        <f t="shared" si="2"/>
        <v>3806.4</v>
      </c>
      <c r="O60" s="42"/>
      <c r="P60" s="43"/>
    </row>
    <row r="61" spans="1:16" s="44" customFormat="1" ht="35.25" customHeight="1" x14ac:dyDescent="0.25">
      <c r="A61" s="34"/>
      <c r="B61" s="35">
        <v>45231</v>
      </c>
      <c r="C61" s="46">
        <v>5947</v>
      </c>
      <c r="D61" s="37" t="s">
        <v>186</v>
      </c>
      <c r="E61" s="48" t="s">
        <v>187</v>
      </c>
      <c r="F61" s="37" t="s">
        <v>49</v>
      </c>
      <c r="G61" s="60" t="s">
        <v>111</v>
      </c>
      <c r="H61" s="39"/>
      <c r="I61" s="39"/>
      <c r="J61" s="39"/>
      <c r="K61" s="39"/>
      <c r="L61" s="45">
        <v>8407.5</v>
      </c>
      <c r="M61" s="45">
        <v>356.25</v>
      </c>
      <c r="N61" s="41">
        <f t="shared" si="2"/>
        <v>8051.25</v>
      </c>
      <c r="O61" s="42"/>
      <c r="P61" s="43"/>
    </row>
    <row r="62" spans="1:16" s="44" customFormat="1" ht="56.45" customHeight="1" x14ac:dyDescent="0.25">
      <c r="A62" s="34"/>
      <c r="B62" s="35">
        <v>45217</v>
      </c>
      <c r="C62" s="46">
        <v>36465</v>
      </c>
      <c r="D62" s="37" t="s">
        <v>165</v>
      </c>
      <c r="E62" s="48" t="s">
        <v>319</v>
      </c>
      <c r="F62" s="37" t="s">
        <v>320</v>
      </c>
      <c r="G62" s="60" t="s">
        <v>112</v>
      </c>
      <c r="H62" s="39"/>
      <c r="I62" s="39"/>
      <c r="J62" s="39"/>
      <c r="K62" s="39"/>
      <c r="L62" s="45">
        <v>8732</v>
      </c>
      <c r="M62" s="45">
        <v>370</v>
      </c>
      <c r="N62" s="41">
        <f t="shared" si="2"/>
        <v>8362</v>
      </c>
      <c r="O62" s="42"/>
      <c r="P62" s="43"/>
    </row>
    <row r="63" spans="1:16" s="44" customFormat="1" ht="46.5" customHeight="1" x14ac:dyDescent="0.25">
      <c r="A63" s="34"/>
      <c r="B63" s="35">
        <v>45224</v>
      </c>
      <c r="C63" s="46">
        <v>1400003983</v>
      </c>
      <c r="D63" s="37" t="s">
        <v>166</v>
      </c>
      <c r="E63" s="48" t="s">
        <v>321</v>
      </c>
      <c r="F63" s="37" t="s">
        <v>322</v>
      </c>
      <c r="G63" s="60" t="s">
        <v>113</v>
      </c>
      <c r="H63" s="39"/>
      <c r="I63" s="39"/>
      <c r="J63" s="39"/>
      <c r="K63" s="39"/>
      <c r="L63" s="45">
        <v>12744</v>
      </c>
      <c r="M63" s="45">
        <v>540</v>
      </c>
      <c r="N63" s="41">
        <f t="shared" si="2"/>
        <v>12204</v>
      </c>
      <c r="O63" s="42"/>
      <c r="P63" s="43"/>
    </row>
    <row r="64" spans="1:16" s="44" customFormat="1" ht="33" customHeight="1" x14ac:dyDescent="0.25">
      <c r="A64" s="34"/>
      <c r="B64" s="35">
        <v>45252</v>
      </c>
      <c r="C64" s="46">
        <v>1750601231</v>
      </c>
      <c r="D64" s="37" t="s">
        <v>198</v>
      </c>
      <c r="E64" s="48" t="s">
        <v>323</v>
      </c>
      <c r="F64" s="37" t="s">
        <v>324</v>
      </c>
      <c r="G64" s="60" t="s">
        <v>114</v>
      </c>
      <c r="H64" s="39"/>
      <c r="I64" s="39"/>
      <c r="J64" s="39"/>
      <c r="K64" s="39"/>
      <c r="L64" s="45">
        <v>16736.22</v>
      </c>
      <c r="M64" s="45">
        <v>709.17</v>
      </c>
      <c r="N64" s="41">
        <f t="shared" si="2"/>
        <v>16027.050000000001</v>
      </c>
      <c r="O64" s="42"/>
      <c r="P64" s="43"/>
    </row>
    <row r="65" spans="1:16" s="44" customFormat="1" ht="58.5" customHeight="1" x14ac:dyDescent="0.25">
      <c r="A65" s="34"/>
      <c r="B65" s="35">
        <v>45245</v>
      </c>
      <c r="C65" s="46" t="s">
        <v>202</v>
      </c>
      <c r="D65" s="37" t="s">
        <v>167</v>
      </c>
      <c r="E65" s="48" t="s">
        <v>325</v>
      </c>
      <c r="F65" s="37" t="s">
        <v>326</v>
      </c>
      <c r="G65" s="60" t="s">
        <v>115</v>
      </c>
      <c r="H65" s="39"/>
      <c r="I65" s="39"/>
      <c r="J65" s="39"/>
      <c r="K65" s="39"/>
      <c r="L65" s="45">
        <v>44840</v>
      </c>
      <c r="M65" s="45">
        <v>1900</v>
      </c>
      <c r="N65" s="41">
        <f t="shared" si="2"/>
        <v>42940</v>
      </c>
      <c r="O65" s="42"/>
      <c r="P65" s="43"/>
    </row>
    <row r="66" spans="1:16" s="44" customFormat="1" ht="58.5" customHeight="1" x14ac:dyDescent="0.25">
      <c r="A66" s="34"/>
      <c r="B66" s="35">
        <v>45230</v>
      </c>
      <c r="C66" s="46" t="s">
        <v>329</v>
      </c>
      <c r="D66" s="37" t="s">
        <v>168</v>
      </c>
      <c r="E66" s="48" t="s">
        <v>312</v>
      </c>
      <c r="F66" s="49" t="s">
        <v>327</v>
      </c>
      <c r="G66" s="60" t="s">
        <v>116</v>
      </c>
      <c r="H66" s="39"/>
      <c r="I66" s="39"/>
      <c r="J66" s="39"/>
      <c r="K66" s="39"/>
      <c r="L66" s="45">
        <v>580000</v>
      </c>
      <c r="M66" s="45">
        <v>29000</v>
      </c>
      <c r="N66" s="41">
        <f t="shared" si="2"/>
        <v>551000</v>
      </c>
      <c r="O66" s="42"/>
      <c r="P66" s="43"/>
    </row>
    <row r="67" spans="1:16" s="44" customFormat="1" ht="58.5" customHeight="1" x14ac:dyDescent="0.25">
      <c r="A67" s="34"/>
      <c r="B67" s="35">
        <v>45245</v>
      </c>
      <c r="C67" s="46" t="s">
        <v>330</v>
      </c>
      <c r="D67" s="37" t="s">
        <v>169</v>
      </c>
      <c r="E67" s="48" t="s">
        <v>312</v>
      </c>
      <c r="F67" s="49" t="s">
        <v>328</v>
      </c>
      <c r="G67" s="60" t="s">
        <v>117</v>
      </c>
      <c r="H67" s="39"/>
      <c r="I67" s="39"/>
      <c r="J67" s="39"/>
      <c r="K67" s="39"/>
      <c r="L67" s="45">
        <v>580000</v>
      </c>
      <c r="M67" s="45">
        <v>29000</v>
      </c>
      <c r="N67" s="41">
        <f t="shared" si="2"/>
        <v>551000</v>
      </c>
      <c r="O67" s="42"/>
      <c r="P67" s="43"/>
    </row>
    <row r="68" spans="1:16" s="44" customFormat="1" ht="33.75" customHeight="1" x14ac:dyDescent="0.25">
      <c r="A68" s="34"/>
      <c r="B68" s="35">
        <v>45233</v>
      </c>
      <c r="C68" s="46">
        <v>1750499182</v>
      </c>
      <c r="D68" s="37" t="s">
        <v>170</v>
      </c>
      <c r="E68" s="48" t="s">
        <v>323</v>
      </c>
      <c r="F68" s="37" t="s">
        <v>331</v>
      </c>
      <c r="G68" s="60" t="s">
        <v>97</v>
      </c>
      <c r="H68" s="39"/>
      <c r="I68" s="39"/>
      <c r="J68" s="39"/>
      <c r="K68" s="39"/>
      <c r="L68" s="45">
        <v>12987.89</v>
      </c>
      <c r="M68" s="45">
        <v>550.34</v>
      </c>
      <c r="N68" s="41">
        <f t="shared" si="2"/>
        <v>12437.55</v>
      </c>
      <c r="O68" s="42"/>
      <c r="P68" s="43"/>
    </row>
    <row r="69" spans="1:16" s="44" customFormat="1" ht="40.5" customHeight="1" x14ac:dyDescent="0.25">
      <c r="A69" s="34"/>
      <c r="B69" s="35">
        <v>45244</v>
      </c>
      <c r="C69" s="46">
        <v>11052</v>
      </c>
      <c r="D69" s="37" t="s">
        <v>171</v>
      </c>
      <c r="E69" s="48" t="s">
        <v>332</v>
      </c>
      <c r="F69" s="37" t="s">
        <v>333</v>
      </c>
      <c r="G69" s="60" t="s">
        <v>98</v>
      </c>
      <c r="H69" s="39"/>
      <c r="I69" s="39"/>
      <c r="J69" s="39"/>
      <c r="K69" s="39"/>
      <c r="L69" s="45">
        <v>87084</v>
      </c>
      <c r="M69" s="45">
        <v>3690</v>
      </c>
      <c r="N69" s="41">
        <f t="shared" si="2"/>
        <v>83394</v>
      </c>
      <c r="O69" s="42"/>
      <c r="P69" s="43"/>
    </row>
    <row r="70" spans="1:16" s="44" customFormat="1" ht="58.5" customHeight="1" x14ac:dyDescent="0.25">
      <c r="A70" s="34"/>
      <c r="B70" s="35">
        <v>45222</v>
      </c>
      <c r="C70" s="46">
        <v>4941</v>
      </c>
      <c r="D70" s="37" t="s">
        <v>172</v>
      </c>
      <c r="E70" s="48" t="s">
        <v>334</v>
      </c>
      <c r="F70" s="49" t="s">
        <v>335</v>
      </c>
      <c r="G70" s="60" t="s">
        <v>336</v>
      </c>
      <c r="H70" s="39"/>
      <c r="I70" s="39"/>
      <c r="J70" s="39"/>
      <c r="K70" s="39"/>
      <c r="L70" s="45">
        <v>24868.5</v>
      </c>
      <c r="M70" s="45">
        <v>1053.75</v>
      </c>
      <c r="N70" s="41">
        <f t="shared" si="2"/>
        <v>23814.75</v>
      </c>
      <c r="O70" s="42"/>
      <c r="P70" s="43"/>
    </row>
    <row r="71" spans="1:16" s="44" customFormat="1" ht="53.45" customHeight="1" x14ac:dyDescent="0.25">
      <c r="A71" s="34"/>
      <c r="B71" s="35">
        <v>45240</v>
      </c>
      <c r="C71" s="46" t="s">
        <v>340</v>
      </c>
      <c r="D71" s="37" t="s">
        <v>173</v>
      </c>
      <c r="E71" s="48" t="s">
        <v>337</v>
      </c>
      <c r="F71" s="37" t="s">
        <v>338</v>
      </c>
      <c r="G71" s="60" t="s">
        <v>118</v>
      </c>
      <c r="H71" s="39"/>
      <c r="I71" s="39"/>
      <c r="J71" s="39"/>
      <c r="K71" s="39"/>
      <c r="L71" s="45">
        <v>23616</v>
      </c>
      <c r="M71" s="45">
        <v>1000.68</v>
      </c>
      <c r="N71" s="41">
        <f t="shared" si="2"/>
        <v>22615.32</v>
      </c>
      <c r="O71" s="42"/>
      <c r="P71" s="43"/>
    </row>
    <row r="72" spans="1:16" s="44" customFormat="1" ht="55.15" customHeight="1" x14ac:dyDescent="0.25">
      <c r="A72" s="34"/>
      <c r="B72" s="35">
        <v>45245</v>
      </c>
      <c r="C72" s="46" t="s">
        <v>202</v>
      </c>
      <c r="D72" s="37" t="s">
        <v>188</v>
      </c>
      <c r="E72" s="48" t="s">
        <v>337</v>
      </c>
      <c r="F72" s="37" t="s">
        <v>339</v>
      </c>
      <c r="G72" s="60" t="s">
        <v>119</v>
      </c>
      <c r="H72" s="39"/>
      <c r="I72" s="39"/>
      <c r="J72" s="39"/>
      <c r="K72" s="39"/>
      <c r="L72" s="45">
        <v>63750</v>
      </c>
      <c r="M72" s="45">
        <v>3187.5</v>
      </c>
      <c r="N72" s="41">
        <f t="shared" si="2"/>
        <v>60562.5</v>
      </c>
      <c r="O72" s="42"/>
      <c r="P72" s="43"/>
    </row>
    <row r="73" spans="1:16" s="44" customFormat="1" ht="39.75" customHeight="1" x14ac:dyDescent="0.25">
      <c r="A73" s="34"/>
      <c r="B73" s="35">
        <v>45222</v>
      </c>
      <c r="C73" s="46">
        <v>5922</v>
      </c>
      <c r="D73" s="37" t="s">
        <v>174</v>
      </c>
      <c r="E73" s="48" t="s">
        <v>341</v>
      </c>
      <c r="F73" s="37" t="s">
        <v>342</v>
      </c>
      <c r="G73" s="60">
        <v>3402</v>
      </c>
      <c r="H73" s="39"/>
      <c r="I73" s="39"/>
      <c r="J73" s="39"/>
      <c r="K73" s="39"/>
      <c r="L73" s="45">
        <v>120360</v>
      </c>
      <c r="M73" s="45">
        <v>5137.5</v>
      </c>
      <c r="N73" s="41">
        <f t="shared" si="2"/>
        <v>115222.5</v>
      </c>
      <c r="O73" s="42"/>
      <c r="P73" s="43"/>
    </row>
    <row r="74" spans="1:16" s="44" customFormat="1" ht="58.5" customHeight="1" x14ac:dyDescent="0.25">
      <c r="A74" s="34"/>
      <c r="B74" s="35">
        <v>45218</v>
      </c>
      <c r="C74" s="46">
        <v>163168</v>
      </c>
      <c r="D74" s="37" t="s">
        <v>175</v>
      </c>
      <c r="E74" s="48" t="s">
        <v>343</v>
      </c>
      <c r="F74" s="37" t="s">
        <v>49</v>
      </c>
      <c r="G74" s="60" t="s">
        <v>99</v>
      </c>
      <c r="H74" s="39"/>
      <c r="I74" s="39"/>
      <c r="J74" s="39"/>
      <c r="K74" s="39"/>
      <c r="L74" s="45">
        <v>59472</v>
      </c>
      <c r="M74" s="45">
        <v>2520</v>
      </c>
      <c r="N74" s="41">
        <f t="shared" si="2"/>
        <v>56952</v>
      </c>
      <c r="O74" s="42"/>
      <c r="P74" s="43"/>
    </row>
    <row r="75" spans="1:16" s="44" customFormat="1" ht="58.5" customHeight="1" x14ac:dyDescent="0.25">
      <c r="A75" s="34"/>
      <c r="B75" s="35">
        <v>45250</v>
      </c>
      <c r="C75" s="46" t="s">
        <v>208</v>
      </c>
      <c r="D75" s="37" t="s">
        <v>176</v>
      </c>
      <c r="E75" s="48" t="s">
        <v>344</v>
      </c>
      <c r="F75" s="37" t="s">
        <v>345</v>
      </c>
      <c r="G75" s="60" t="s">
        <v>120</v>
      </c>
      <c r="H75" s="39"/>
      <c r="I75" s="39"/>
      <c r="J75" s="39"/>
      <c r="K75" s="39"/>
      <c r="L75" s="45">
        <v>336200</v>
      </c>
      <c r="M75" s="45">
        <v>1294.45</v>
      </c>
      <c r="N75" s="41">
        <f t="shared" si="2"/>
        <v>334905.55</v>
      </c>
      <c r="O75" s="42"/>
      <c r="P75" s="43"/>
    </row>
    <row r="76" spans="1:16" s="44" customFormat="1" ht="58.5" customHeight="1" x14ac:dyDescent="0.25">
      <c r="A76" s="34"/>
      <c r="B76" s="35">
        <v>45264</v>
      </c>
      <c r="C76" s="46" t="s">
        <v>202</v>
      </c>
      <c r="D76" s="37" t="s">
        <v>177</v>
      </c>
      <c r="E76" s="48" t="s">
        <v>178</v>
      </c>
      <c r="F76" s="37" t="s">
        <v>346</v>
      </c>
      <c r="G76" s="60" t="s">
        <v>121</v>
      </c>
      <c r="H76" s="39"/>
      <c r="I76" s="39"/>
      <c r="J76" s="39"/>
      <c r="K76" s="39"/>
      <c r="L76" s="45">
        <v>59000</v>
      </c>
      <c r="M76" s="45">
        <v>2500</v>
      </c>
      <c r="N76" s="41">
        <f t="shared" si="2"/>
        <v>56500</v>
      </c>
      <c r="O76" s="42"/>
      <c r="P76" s="43"/>
    </row>
    <row r="77" spans="1:16" s="44" customFormat="1" ht="58.5" customHeight="1" x14ac:dyDescent="0.25">
      <c r="A77" s="34"/>
      <c r="B77" s="35">
        <v>45204</v>
      </c>
      <c r="C77" s="46">
        <v>2315</v>
      </c>
      <c r="D77" s="37" t="s">
        <v>179</v>
      </c>
      <c r="E77" s="48" t="s">
        <v>347</v>
      </c>
      <c r="F77" s="37" t="s">
        <v>300</v>
      </c>
      <c r="G77" s="60" t="s">
        <v>100</v>
      </c>
      <c r="H77" s="39"/>
      <c r="I77" s="39"/>
      <c r="J77" s="39"/>
      <c r="K77" s="39"/>
      <c r="L77" s="45">
        <v>70600.009999999995</v>
      </c>
      <c r="M77" s="45">
        <v>2991.53</v>
      </c>
      <c r="N77" s="41">
        <f t="shared" si="2"/>
        <v>67608.479999999996</v>
      </c>
      <c r="O77" s="42"/>
      <c r="P77" s="43"/>
    </row>
    <row r="78" spans="1:16" s="44" customFormat="1" ht="58.5" customHeight="1" x14ac:dyDescent="0.25">
      <c r="A78" s="34"/>
      <c r="B78" s="35">
        <v>45216</v>
      </c>
      <c r="C78" s="46">
        <v>208423</v>
      </c>
      <c r="D78" s="37" t="s">
        <v>180</v>
      </c>
      <c r="E78" s="48" t="s">
        <v>348</v>
      </c>
      <c r="F78" s="37" t="s">
        <v>349</v>
      </c>
      <c r="G78" s="60" t="s">
        <v>101</v>
      </c>
      <c r="H78" s="39"/>
      <c r="I78" s="39"/>
      <c r="J78" s="39"/>
      <c r="K78" s="39"/>
      <c r="L78" s="45">
        <v>12763.37</v>
      </c>
      <c r="M78" s="45">
        <v>553.83000000000004</v>
      </c>
      <c r="N78" s="41">
        <f t="shared" si="2"/>
        <v>12209.54</v>
      </c>
      <c r="O78" s="42"/>
      <c r="P78" s="43"/>
    </row>
    <row r="79" spans="1:16" s="44" customFormat="1" ht="58.5" customHeight="1" x14ac:dyDescent="0.25">
      <c r="A79" s="34"/>
      <c r="B79" s="35">
        <v>45208</v>
      </c>
      <c r="C79" s="46" t="s">
        <v>202</v>
      </c>
      <c r="D79" s="37" t="s">
        <v>181</v>
      </c>
      <c r="E79" s="48" t="s">
        <v>350</v>
      </c>
      <c r="F79" s="37" t="s">
        <v>300</v>
      </c>
      <c r="G79" s="60" t="s">
        <v>122</v>
      </c>
      <c r="H79" s="39"/>
      <c r="I79" s="39"/>
      <c r="J79" s="39"/>
      <c r="K79" s="39"/>
      <c r="L79" s="45">
        <v>618481.31000000006</v>
      </c>
      <c r="M79" s="45">
        <v>26206.84</v>
      </c>
      <c r="N79" s="41">
        <f t="shared" si="2"/>
        <v>592274.47000000009</v>
      </c>
      <c r="O79" s="42"/>
      <c r="P79" s="43"/>
    </row>
    <row r="80" spans="1:16" s="44" customFormat="1" ht="58.5" customHeight="1" x14ac:dyDescent="0.25">
      <c r="A80" s="34"/>
      <c r="B80" s="35">
        <v>45261</v>
      </c>
      <c r="C80" s="46">
        <v>1131</v>
      </c>
      <c r="D80" s="37" t="s">
        <v>152</v>
      </c>
      <c r="E80" s="48" t="s">
        <v>351</v>
      </c>
      <c r="F80" s="37" t="s">
        <v>352</v>
      </c>
      <c r="G80" s="60" t="s">
        <v>123</v>
      </c>
      <c r="H80" s="39"/>
      <c r="I80" s="39"/>
      <c r="J80" s="39"/>
      <c r="K80" s="39"/>
      <c r="L80" s="45">
        <v>59000</v>
      </c>
      <c r="M80" s="45">
        <v>2500</v>
      </c>
      <c r="N80" s="41">
        <f t="shared" si="2"/>
        <v>56500</v>
      </c>
      <c r="O80" s="42"/>
      <c r="P80" s="43"/>
    </row>
    <row r="81" spans="1:16" s="44" customFormat="1" ht="58.5" customHeight="1" x14ac:dyDescent="0.25">
      <c r="A81" s="34"/>
      <c r="B81" s="35">
        <v>45266</v>
      </c>
      <c r="C81" s="46">
        <v>30011139</v>
      </c>
      <c r="D81" s="37" t="s">
        <v>182</v>
      </c>
      <c r="E81" s="48" t="s">
        <v>251</v>
      </c>
      <c r="F81" s="37" t="s">
        <v>353</v>
      </c>
      <c r="G81" s="60" t="s">
        <v>124</v>
      </c>
      <c r="H81" s="39"/>
      <c r="I81" s="39"/>
      <c r="J81" s="39"/>
      <c r="K81" s="39"/>
      <c r="L81" s="45">
        <v>14432.54</v>
      </c>
      <c r="M81" s="45">
        <v>611.54999999999995</v>
      </c>
      <c r="N81" s="41">
        <f t="shared" si="2"/>
        <v>13820.990000000002</v>
      </c>
      <c r="O81" s="42"/>
      <c r="P81" s="43"/>
    </row>
    <row r="82" spans="1:16" s="44" customFormat="1" ht="58.5" customHeight="1" x14ac:dyDescent="0.25">
      <c r="A82" s="34"/>
      <c r="B82" s="35">
        <v>45266</v>
      </c>
      <c r="C82" s="46" t="s">
        <v>202</v>
      </c>
      <c r="D82" s="37" t="s">
        <v>189</v>
      </c>
      <c r="E82" s="48" t="s">
        <v>288</v>
      </c>
      <c r="F82" s="37" t="s">
        <v>354</v>
      </c>
      <c r="G82" s="60" t="s">
        <v>125</v>
      </c>
      <c r="H82" s="39"/>
      <c r="I82" s="39"/>
      <c r="J82" s="39"/>
      <c r="K82" s="39"/>
      <c r="L82" s="45">
        <v>118826</v>
      </c>
      <c r="M82" s="45">
        <v>5035</v>
      </c>
      <c r="N82" s="41">
        <f t="shared" si="2"/>
        <v>113791</v>
      </c>
      <c r="O82" s="42"/>
      <c r="P82" s="43"/>
    </row>
    <row r="83" spans="1:16" s="44" customFormat="1" ht="84.6" customHeight="1" x14ac:dyDescent="0.25">
      <c r="A83" s="34"/>
      <c r="B83" s="35">
        <v>45231</v>
      </c>
      <c r="C83" s="46" t="s">
        <v>202</v>
      </c>
      <c r="D83" s="37" t="s">
        <v>132</v>
      </c>
      <c r="E83" s="48" t="s">
        <v>355</v>
      </c>
      <c r="F83" s="37" t="s">
        <v>356</v>
      </c>
      <c r="G83" s="60" t="s">
        <v>80</v>
      </c>
      <c r="H83" s="39"/>
      <c r="I83" s="39"/>
      <c r="J83" s="39"/>
      <c r="K83" s="39"/>
      <c r="L83" s="45">
        <v>497791.37</v>
      </c>
      <c r="M83" s="45">
        <v>20445.419999999998</v>
      </c>
      <c r="N83" s="41">
        <f t="shared" si="2"/>
        <v>477345.95</v>
      </c>
      <c r="O83" s="42"/>
      <c r="P83" s="43"/>
    </row>
    <row r="84" spans="1:16" s="44" customFormat="1" ht="58.5" customHeight="1" x14ac:dyDescent="0.25">
      <c r="A84" s="34"/>
      <c r="B84" s="35">
        <v>45231</v>
      </c>
      <c r="C84" s="46">
        <v>26398384</v>
      </c>
      <c r="D84" s="37" t="s">
        <v>183</v>
      </c>
      <c r="E84" s="48" t="s">
        <v>184</v>
      </c>
      <c r="F84" s="37" t="s">
        <v>357</v>
      </c>
      <c r="G84" s="60" t="s">
        <v>102</v>
      </c>
      <c r="H84" s="39"/>
      <c r="I84" s="39"/>
      <c r="J84" s="39"/>
      <c r="K84" s="39"/>
      <c r="L84" s="45">
        <v>11161</v>
      </c>
      <c r="M84" s="45">
        <v>0</v>
      </c>
      <c r="N84" s="41">
        <f t="shared" si="2"/>
        <v>11161</v>
      </c>
      <c r="O84" s="42"/>
      <c r="P84" s="43"/>
    </row>
    <row r="85" spans="1:16" s="44" customFormat="1" ht="58.5" customHeight="1" x14ac:dyDescent="0.25">
      <c r="A85" s="34"/>
      <c r="B85" s="35">
        <v>45220</v>
      </c>
      <c r="C85" s="46">
        <v>180</v>
      </c>
      <c r="D85" s="37" t="s">
        <v>133</v>
      </c>
      <c r="E85" s="48" t="s">
        <v>268</v>
      </c>
      <c r="F85" s="37" t="s">
        <v>358</v>
      </c>
      <c r="G85" s="60" t="s">
        <v>81</v>
      </c>
      <c r="H85" s="39"/>
      <c r="I85" s="39"/>
      <c r="J85" s="39"/>
      <c r="K85" s="39"/>
      <c r="L85" s="45">
        <v>98286.98</v>
      </c>
      <c r="M85" s="45">
        <v>0</v>
      </c>
      <c r="N85" s="41">
        <f t="shared" si="2"/>
        <v>98286.98</v>
      </c>
      <c r="O85" s="42"/>
      <c r="P85" s="43"/>
    </row>
    <row r="86" spans="1:16" s="44" customFormat="1" ht="58.5" customHeight="1" x14ac:dyDescent="0.25">
      <c r="A86" s="34"/>
      <c r="B86" s="35">
        <v>45231</v>
      </c>
      <c r="C86" s="46" t="s">
        <v>213</v>
      </c>
      <c r="D86" s="37" t="s">
        <v>135</v>
      </c>
      <c r="E86" s="48" t="s">
        <v>134</v>
      </c>
      <c r="F86" s="37" t="s">
        <v>359</v>
      </c>
      <c r="G86" s="60" t="s">
        <v>82</v>
      </c>
      <c r="H86" s="39"/>
      <c r="I86" s="39"/>
      <c r="J86" s="39"/>
      <c r="K86" s="39"/>
      <c r="L86" s="45">
        <v>1404</v>
      </c>
      <c r="M86" s="45">
        <v>0</v>
      </c>
      <c r="N86" s="41">
        <f t="shared" si="2"/>
        <v>1404</v>
      </c>
      <c r="O86" s="42"/>
      <c r="P86" s="43"/>
    </row>
    <row r="87" spans="1:16" s="44" customFormat="1" ht="39" customHeight="1" x14ac:dyDescent="0.25">
      <c r="A87" s="34"/>
      <c r="B87" s="35">
        <v>45231</v>
      </c>
      <c r="C87" s="36" t="s">
        <v>214</v>
      </c>
      <c r="D87" s="37" t="s">
        <v>136</v>
      </c>
      <c r="E87" s="48" t="s">
        <v>134</v>
      </c>
      <c r="F87" s="37" t="s">
        <v>360</v>
      </c>
      <c r="G87" s="61" t="s">
        <v>82</v>
      </c>
      <c r="H87" s="39"/>
      <c r="I87" s="39"/>
      <c r="J87" s="39"/>
      <c r="K87" s="39"/>
      <c r="L87" s="45">
        <v>4267</v>
      </c>
      <c r="M87" s="45">
        <v>0</v>
      </c>
      <c r="N87" s="41">
        <f t="shared" si="2"/>
        <v>4267</v>
      </c>
      <c r="O87" s="42"/>
      <c r="P87" s="43"/>
    </row>
    <row r="88" spans="1:16" s="44" customFormat="1" ht="41.25" customHeight="1" x14ac:dyDescent="0.25">
      <c r="A88" s="34"/>
      <c r="B88" s="35">
        <v>45257</v>
      </c>
      <c r="C88" s="36" t="s">
        <v>215</v>
      </c>
      <c r="D88" s="37" t="s">
        <v>137</v>
      </c>
      <c r="E88" s="48" t="s">
        <v>268</v>
      </c>
      <c r="F88" s="37" t="s">
        <v>361</v>
      </c>
      <c r="G88" s="61" t="s">
        <v>83</v>
      </c>
      <c r="H88" s="39"/>
      <c r="I88" s="39"/>
      <c r="J88" s="39"/>
      <c r="K88" s="39"/>
      <c r="L88" s="45">
        <v>102443.76</v>
      </c>
      <c r="M88" s="45">
        <v>0</v>
      </c>
      <c r="N88" s="41">
        <f t="shared" si="2"/>
        <v>102443.76</v>
      </c>
      <c r="O88" s="42"/>
      <c r="P88" s="43"/>
    </row>
    <row r="89" spans="1:16" s="44" customFormat="1" ht="66" customHeight="1" x14ac:dyDescent="0.25">
      <c r="A89" s="34"/>
      <c r="B89" s="35">
        <v>45261</v>
      </c>
      <c r="C89" s="36" t="s">
        <v>216</v>
      </c>
      <c r="D89" s="37" t="s">
        <v>138</v>
      </c>
      <c r="E89" s="38" t="s">
        <v>42</v>
      </c>
      <c r="F89" s="37" t="s">
        <v>372</v>
      </c>
      <c r="G89" s="60" t="s">
        <v>84</v>
      </c>
      <c r="H89" s="37"/>
      <c r="I89" s="37"/>
      <c r="J89" s="37"/>
      <c r="K89" s="37"/>
      <c r="L89" s="41">
        <v>51414.66</v>
      </c>
      <c r="M89" s="41">
        <v>0</v>
      </c>
      <c r="N89" s="41">
        <f t="shared" si="2"/>
        <v>51414.66</v>
      </c>
      <c r="O89" s="42"/>
      <c r="P89" s="43"/>
    </row>
    <row r="90" spans="1:16" s="44" customFormat="1" ht="55.9" customHeight="1" x14ac:dyDescent="0.25">
      <c r="A90" s="34"/>
      <c r="B90" s="35">
        <v>45260</v>
      </c>
      <c r="C90" s="36" t="s">
        <v>202</v>
      </c>
      <c r="D90" s="37" t="s">
        <v>139</v>
      </c>
      <c r="E90" s="38" t="s">
        <v>140</v>
      </c>
      <c r="F90" s="37" t="s">
        <v>141</v>
      </c>
      <c r="G90" s="60" t="s">
        <v>85</v>
      </c>
      <c r="H90" s="39"/>
      <c r="I90" s="39"/>
      <c r="J90" s="39"/>
      <c r="K90" s="39"/>
      <c r="L90" s="45">
        <v>504607.74</v>
      </c>
      <c r="M90" s="45">
        <v>25230.39</v>
      </c>
      <c r="N90" s="41">
        <f t="shared" si="2"/>
        <v>479377.35</v>
      </c>
      <c r="O90" s="42"/>
      <c r="P90" s="43"/>
    </row>
    <row r="91" spans="1:16" s="44" customFormat="1" ht="43.5" x14ac:dyDescent="0.25">
      <c r="A91" s="34"/>
      <c r="B91" s="35">
        <v>45261</v>
      </c>
      <c r="C91" s="36" t="s">
        <v>373</v>
      </c>
      <c r="D91" s="37" t="s">
        <v>142</v>
      </c>
      <c r="E91" s="38" t="s">
        <v>375</v>
      </c>
      <c r="F91" s="37" t="s">
        <v>378</v>
      </c>
      <c r="G91" s="60" t="s">
        <v>86</v>
      </c>
      <c r="H91" s="37"/>
      <c r="I91" s="37"/>
      <c r="J91" s="37"/>
      <c r="K91" s="37"/>
      <c r="L91" s="45">
        <v>98279.72</v>
      </c>
      <c r="M91" s="45">
        <v>4913.99</v>
      </c>
      <c r="N91" s="41">
        <f t="shared" ref="N91:N105" si="4">L91-M91</f>
        <v>93365.73</v>
      </c>
      <c r="O91" s="42"/>
      <c r="P91" s="43"/>
    </row>
    <row r="92" spans="1:16" s="44" customFormat="1" ht="49.5" customHeight="1" x14ac:dyDescent="0.25">
      <c r="A92" s="34"/>
      <c r="B92" s="35">
        <v>45261</v>
      </c>
      <c r="C92" s="36" t="s">
        <v>374</v>
      </c>
      <c r="D92" s="37" t="s">
        <v>143</v>
      </c>
      <c r="E92" s="38" t="s">
        <v>375</v>
      </c>
      <c r="F92" s="37" t="s">
        <v>376</v>
      </c>
      <c r="G92" s="60" t="s">
        <v>87</v>
      </c>
      <c r="H92" s="37"/>
      <c r="I92" s="37"/>
      <c r="J92" s="37"/>
      <c r="K92" s="37"/>
      <c r="L92" s="41">
        <v>12954.14</v>
      </c>
      <c r="M92" s="41">
        <v>647.71</v>
      </c>
      <c r="N92" s="41">
        <f t="shared" si="4"/>
        <v>12306.43</v>
      </c>
      <c r="O92" s="42"/>
      <c r="P92" s="43"/>
    </row>
    <row r="93" spans="1:16" s="44" customFormat="1" ht="48" customHeight="1" x14ac:dyDescent="0.25">
      <c r="A93" s="34"/>
      <c r="B93" s="35">
        <v>45265</v>
      </c>
      <c r="C93" s="36" t="s">
        <v>210</v>
      </c>
      <c r="D93" s="37" t="s">
        <v>144</v>
      </c>
      <c r="E93" s="38" t="s">
        <v>24</v>
      </c>
      <c r="F93" s="37" t="s">
        <v>377</v>
      </c>
      <c r="G93" s="60" t="s">
        <v>88</v>
      </c>
      <c r="H93" s="39"/>
      <c r="I93" s="39"/>
      <c r="J93" s="39"/>
      <c r="K93" s="39"/>
      <c r="L93" s="45">
        <v>224014.72</v>
      </c>
      <c r="M93" s="45">
        <v>8925.35</v>
      </c>
      <c r="N93" s="41">
        <f t="shared" si="4"/>
        <v>215089.37</v>
      </c>
      <c r="O93" s="42"/>
      <c r="P93" s="43"/>
    </row>
    <row r="94" spans="1:16" s="44" customFormat="1" ht="49.9" customHeight="1" x14ac:dyDescent="0.25">
      <c r="A94" s="34"/>
      <c r="B94" s="35">
        <v>45265</v>
      </c>
      <c r="C94" s="46" t="s">
        <v>211</v>
      </c>
      <c r="D94" s="37" t="s">
        <v>145</v>
      </c>
      <c r="E94" s="38" t="s">
        <v>24</v>
      </c>
      <c r="F94" s="37" t="s">
        <v>379</v>
      </c>
      <c r="G94" s="60" t="s">
        <v>89</v>
      </c>
      <c r="H94" s="39"/>
      <c r="I94" s="39"/>
      <c r="J94" s="39"/>
      <c r="K94" s="39"/>
      <c r="L94" s="45">
        <v>37079.83</v>
      </c>
      <c r="M94" s="45">
        <v>1434.1</v>
      </c>
      <c r="N94" s="41">
        <f t="shared" si="4"/>
        <v>35645.730000000003</v>
      </c>
      <c r="O94" s="42"/>
      <c r="P94" s="43"/>
    </row>
    <row r="95" spans="1:16" s="44" customFormat="1" ht="36" customHeight="1" x14ac:dyDescent="0.25">
      <c r="A95" s="34"/>
      <c r="B95" s="35">
        <v>45265</v>
      </c>
      <c r="C95" s="46" t="s">
        <v>212</v>
      </c>
      <c r="D95" s="37" t="s">
        <v>146</v>
      </c>
      <c r="E95" s="38" t="s">
        <v>24</v>
      </c>
      <c r="F95" s="37" t="s">
        <v>380</v>
      </c>
      <c r="G95" s="60" t="s">
        <v>90</v>
      </c>
      <c r="H95" s="39"/>
      <c r="I95" s="39"/>
      <c r="J95" s="39"/>
      <c r="K95" s="39"/>
      <c r="L95" s="45">
        <v>1093.29</v>
      </c>
      <c r="M95" s="45">
        <v>42.31</v>
      </c>
      <c r="N95" s="41">
        <f t="shared" si="4"/>
        <v>1050.98</v>
      </c>
      <c r="O95" s="42"/>
      <c r="P95" s="43"/>
    </row>
    <row r="96" spans="1:16" s="44" customFormat="1" ht="82.15" customHeight="1" x14ac:dyDescent="0.25">
      <c r="A96" s="34"/>
      <c r="B96" s="35">
        <v>45232</v>
      </c>
      <c r="C96" s="36" t="s">
        <v>382</v>
      </c>
      <c r="D96" s="37" t="s">
        <v>190</v>
      </c>
      <c r="E96" s="47" t="s">
        <v>334</v>
      </c>
      <c r="F96" s="37" t="s">
        <v>381</v>
      </c>
      <c r="G96" s="60" t="s">
        <v>126</v>
      </c>
      <c r="H96" s="39"/>
      <c r="I96" s="39"/>
      <c r="J96" s="39"/>
      <c r="K96" s="39"/>
      <c r="L96" s="45">
        <v>63478.1</v>
      </c>
      <c r="M96" s="45">
        <v>3723.25</v>
      </c>
      <c r="N96" s="41">
        <f t="shared" si="4"/>
        <v>59754.85</v>
      </c>
      <c r="O96" s="42"/>
      <c r="P96" s="43"/>
    </row>
    <row r="97" spans="1:16" s="44" customFormat="1" ht="60" customHeight="1" x14ac:dyDescent="0.25">
      <c r="A97" s="34"/>
      <c r="B97" s="35">
        <v>45243</v>
      </c>
      <c r="C97" s="36" t="s">
        <v>383</v>
      </c>
      <c r="D97" s="37" t="s">
        <v>191</v>
      </c>
      <c r="E97" s="47" t="s">
        <v>334</v>
      </c>
      <c r="F97" s="37" t="s">
        <v>381</v>
      </c>
      <c r="G97" s="60" t="s">
        <v>126</v>
      </c>
      <c r="H97" s="39"/>
      <c r="I97" s="39"/>
      <c r="J97" s="39"/>
      <c r="K97" s="39"/>
      <c r="L97" s="45">
        <v>87868.7</v>
      </c>
      <c r="M97" s="45">
        <v>2689.75</v>
      </c>
      <c r="N97" s="41">
        <f t="shared" si="4"/>
        <v>85178.95</v>
      </c>
      <c r="O97" s="42"/>
      <c r="P97" s="43"/>
    </row>
    <row r="98" spans="1:16" s="44" customFormat="1" ht="48.75" customHeight="1" x14ac:dyDescent="0.25">
      <c r="A98" s="34"/>
      <c r="B98" s="49">
        <v>45271</v>
      </c>
      <c r="C98" s="46" t="s">
        <v>202</v>
      </c>
      <c r="D98" s="49" t="s">
        <v>194</v>
      </c>
      <c r="E98" s="47" t="s">
        <v>192</v>
      </c>
      <c r="F98" s="37" t="s">
        <v>193</v>
      </c>
      <c r="G98" s="60" t="s">
        <v>127</v>
      </c>
      <c r="H98" s="39"/>
      <c r="I98" s="39"/>
      <c r="J98" s="39"/>
      <c r="K98" s="39"/>
      <c r="L98" s="45">
        <v>12000.01</v>
      </c>
      <c r="M98" s="45">
        <v>2338.9899999999998</v>
      </c>
      <c r="N98" s="41">
        <f t="shared" si="4"/>
        <v>9661.02</v>
      </c>
      <c r="O98" s="42"/>
      <c r="P98" s="43"/>
    </row>
    <row r="99" spans="1:16" s="44" customFormat="1" ht="45" customHeight="1" x14ac:dyDescent="0.25">
      <c r="A99" s="34"/>
      <c r="B99" s="35">
        <v>45231</v>
      </c>
      <c r="C99" s="46" t="s">
        <v>209</v>
      </c>
      <c r="D99" s="37" t="s">
        <v>195</v>
      </c>
      <c r="E99" s="47" t="s">
        <v>363</v>
      </c>
      <c r="F99" s="37" t="s">
        <v>362</v>
      </c>
      <c r="G99" s="60" t="s">
        <v>128</v>
      </c>
      <c r="H99" s="39"/>
      <c r="I99" s="39"/>
      <c r="J99" s="39"/>
      <c r="K99" s="39"/>
      <c r="L99" s="45">
        <v>12365.34</v>
      </c>
      <c r="M99" s="45">
        <v>523.96</v>
      </c>
      <c r="N99" s="41">
        <f t="shared" si="4"/>
        <v>11841.380000000001</v>
      </c>
      <c r="O99" s="42"/>
      <c r="P99" s="43"/>
    </row>
    <row r="100" spans="1:16" s="44" customFormat="1" ht="42" customHeight="1" x14ac:dyDescent="0.25">
      <c r="A100" s="34"/>
      <c r="B100" s="35">
        <v>45257</v>
      </c>
      <c r="C100" s="46">
        <v>1971</v>
      </c>
      <c r="D100" s="37" t="s">
        <v>196</v>
      </c>
      <c r="E100" s="47" t="s">
        <v>365</v>
      </c>
      <c r="F100" s="37" t="s">
        <v>304</v>
      </c>
      <c r="G100" s="60" t="s">
        <v>129</v>
      </c>
      <c r="H100" s="39"/>
      <c r="I100" s="39"/>
      <c r="J100" s="39"/>
      <c r="K100" s="39"/>
      <c r="L100" s="40">
        <v>17051</v>
      </c>
      <c r="M100" s="40">
        <v>722.5</v>
      </c>
      <c r="N100" s="41">
        <f t="shared" si="4"/>
        <v>16328.5</v>
      </c>
      <c r="O100" s="42"/>
      <c r="P100" s="43"/>
    </row>
    <row r="101" spans="1:16" s="44" customFormat="1" ht="58.5" customHeight="1" x14ac:dyDescent="0.25">
      <c r="A101" s="34"/>
      <c r="B101" s="35">
        <v>45218</v>
      </c>
      <c r="C101" s="46" t="s">
        <v>202</v>
      </c>
      <c r="D101" s="37" t="s">
        <v>199</v>
      </c>
      <c r="E101" s="47" t="s">
        <v>364</v>
      </c>
      <c r="F101" s="37" t="s">
        <v>366</v>
      </c>
      <c r="G101" s="60" t="s">
        <v>130</v>
      </c>
      <c r="H101" s="37"/>
      <c r="I101" s="37"/>
      <c r="J101" s="37"/>
      <c r="K101" s="37"/>
      <c r="L101" s="45">
        <v>8850</v>
      </c>
      <c r="M101" s="45">
        <v>375</v>
      </c>
      <c r="N101" s="41">
        <f t="shared" si="4"/>
        <v>8475</v>
      </c>
      <c r="O101" s="42"/>
      <c r="P101" s="43"/>
    </row>
    <row r="102" spans="1:16" s="44" customFormat="1" ht="37.5" customHeight="1" x14ac:dyDescent="0.25">
      <c r="A102" s="34"/>
      <c r="B102" s="35">
        <v>45233</v>
      </c>
      <c r="C102" s="46" t="s">
        <v>367</v>
      </c>
      <c r="D102" s="37" t="s">
        <v>200</v>
      </c>
      <c r="E102" s="47" t="s">
        <v>368</v>
      </c>
      <c r="F102" s="37" t="s">
        <v>201</v>
      </c>
      <c r="G102" s="60" t="s">
        <v>131</v>
      </c>
      <c r="H102" s="37"/>
      <c r="I102" s="37"/>
      <c r="J102" s="37"/>
      <c r="K102" s="37"/>
      <c r="L102" s="45">
        <v>37846.230000000003</v>
      </c>
      <c r="M102" s="45">
        <v>1603.66</v>
      </c>
      <c r="N102" s="41">
        <f t="shared" si="4"/>
        <v>36242.57</v>
      </c>
      <c r="O102" s="42"/>
      <c r="P102" s="43"/>
    </row>
    <row r="103" spans="1:16" s="44" customFormat="1" ht="50.25" customHeight="1" x14ac:dyDescent="0.25">
      <c r="A103" s="34"/>
      <c r="B103" s="35">
        <v>45261</v>
      </c>
      <c r="C103" s="46" t="s">
        <v>202</v>
      </c>
      <c r="D103" s="37" t="s">
        <v>228</v>
      </c>
      <c r="E103" s="47" t="s">
        <v>227</v>
      </c>
      <c r="F103" s="37" t="s">
        <v>369</v>
      </c>
      <c r="G103" s="60" t="s">
        <v>226</v>
      </c>
      <c r="H103" s="37"/>
      <c r="I103" s="37"/>
      <c r="J103" s="37"/>
      <c r="K103" s="37"/>
      <c r="L103" s="45">
        <v>5000</v>
      </c>
      <c r="M103" s="45">
        <v>974.58</v>
      </c>
      <c r="N103" s="41">
        <f t="shared" si="4"/>
        <v>4025.42</v>
      </c>
      <c r="O103" s="42"/>
      <c r="P103" s="43"/>
    </row>
    <row r="104" spans="1:16" s="44" customFormat="1" ht="60.75" customHeight="1" x14ac:dyDescent="0.25">
      <c r="A104" s="34"/>
      <c r="B104" s="35">
        <v>45287</v>
      </c>
      <c r="C104" s="36" t="s">
        <v>202</v>
      </c>
      <c r="D104" s="37" t="s">
        <v>231</v>
      </c>
      <c r="E104" s="47" t="s">
        <v>230</v>
      </c>
      <c r="F104" s="37" t="s">
        <v>370</v>
      </c>
      <c r="G104" s="60" t="s">
        <v>229</v>
      </c>
      <c r="H104" s="37"/>
      <c r="I104" s="37"/>
      <c r="J104" s="37"/>
      <c r="K104" s="37"/>
      <c r="L104" s="45">
        <v>48000</v>
      </c>
      <c r="M104" s="45">
        <v>9355.94</v>
      </c>
      <c r="N104" s="41">
        <f t="shared" si="4"/>
        <v>38644.06</v>
      </c>
      <c r="O104" s="42"/>
      <c r="P104" s="43"/>
    </row>
    <row r="105" spans="1:16" s="44" customFormat="1" ht="46.5" customHeight="1" thickBot="1" x14ac:dyDescent="0.3">
      <c r="A105" s="34"/>
      <c r="B105" s="35">
        <v>45287</v>
      </c>
      <c r="C105" s="36" t="s">
        <v>202</v>
      </c>
      <c r="D105" s="37" t="s">
        <v>233</v>
      </c>
      <c r="E105" s="47" t="s">
        <v>232</v>
      </c>
      <c r="F105" s="37" t="s">
        <v>371</v>
      </c>
      <c r="G105" s="60" t="s">
        <v>234</v>
      </c>
      <c r="H105" s="37"/>
      <c r="I105" s="37"/>
      <c r="J105" s="37"/>
      <c r="K105" s="37"/>
      <c r="L105" s="45">
        <v>50000</v>
      </c>
      <c r="M105" s="45">
        <v>9745.7800000000007</v>
      </c>
      <c r="N105" s="41">
        <f t="shared" si="4"/>
        <v>40254.22</v>
      </c>
      <c r="O105" s="42"/>
      <c r="P105" s="43"/>
    </row>
    <row r="106" spans="1:16" s="14" customFormat="1" ht="45" customHeight="1" thickBot="1" x14ac:dyDescent="0.35">
      <c r="B106" s="30"/>
      <c r="C106" s="55"/>
      <c r="D106" s="57"/>
      <c r="E106" s="56" t="s">
        <v>12</v>
      </c>
      <c r="F106" s="31"/>
      <c r="G106" s="62"/>
      <c r="H106" s="32"/>
      <c r="I106" s="32"/>
      <c r="J106" s="32"/>
      <c r="K106" s="32"/>
      <c r="L106" s="33">
        <f>SUM(L14:L105)</f>
        <v>10732908.089999998</v>
      </c>
      <c r="M106" s="33">
        <f>SUM(M14:M105)</f>
        <v>599165.82000000007</v>
      </c>
      <c r="N106" s="33">
        <f>SUM(N14:N105)</f>
        <v>10133742.270000001</v>
      </c>
      <c r="O106" s="12" t="e">
        <f>SUM(#REF!)</f>
        <v>#REF!</v>
      </c>
      <c r="P106" s="13"/>
    </row>
    <row r="107" spans="1:16" ht="45" customHeight="1" x14ac:dyDescent="0.35">
      <c r="G107" s="1"/>
      <c r="P107" s="1"/>
    </row>
    <row r="108" spans="1:16" x14ac:dyDescent="0.35">
      <c r="B108" s="16" t="s">
        <v>4</v>
      </c>
      <c r="C108" s="17"/>
      <c r="D108" s="54"/>
      <c r="E108" s="18"/>
      <c r="F108" s="18"/>
      <c r="G108" s="63"/>
      <c r="H108" s="18"/>
      <c r="I108" s="18"/>
      <c r="J108" s="18"/>
      <c r="K108" s="19" t="s">
        <v>7</v>
      </c>
      <c r="L108" s="16" t="s">
        <v>7</v>
      </c>
      <c r="M108" s="16"/>
      <c r="N108" s="17"/>
    </row>
    <row r="109" spans="1:16" x14ac:dyDescent="0.35">
      <c r="B109" s="20" t="s">
        <v>5</v>
      </c>
      <c r="C109" s="17"/>
      <c r="D109" s="54"/>
      <c r="E109" s="25"/>
      <c r="F109" s="17"/>
      <c r="H109" s="17"/>
      <c r="I109" s="17"/>
      <c r="J109" s="17"/>
      <c r="K109" s="19" t="s">
        <v>8</v>
      </c>
      <c r="L109" s="20" t="s">
        <v>8</v>
      </c>
      <c r="M109" s="20"/>
      <c r="N109" s="17"/>
    </row>
    <row r="110" spans="1:16" x14ac:dyDescent="0.35">
      <c r="B110" s="20" t="s">
        <v>6</v>
      </c>
      <c r="C110" s="17"/>
      <c r="E110" s="18"/>
      <c r="F110" s="18"/>
      <c r="G110" s="63"/>
      <c r="H110" s="18"/>
      <c r="I110" s="18"/>
      <c r="J110" s="18"/>
      <c r="K110" s="19" t="s">
        <v>9</v>
      </c>
      <c r="L110" s="20" t="s">
        <v>9</v>
      </c>
      <c r="M110" s="20"/>
      <c r="N110" s="17"/>
    </row>
    <row r="113" spans="4:16" x14ac:dyDescent="0.35">
      <c r="D113" s="15"/>
    </row>
    <row r="114" spans="4:16" x14ac:dyDescent="0.35">
      <c r="F114" s="24"/>
    </row>
    <row r="117" spans="4:16" s="21" customFormat="1" x14ac:dyDescent="0.35">
      <c r="D117" s="1"/>
      <c r="G117" s="64"/>
      <c r="P117" s="22"/>
    </row>
    <row r="118" spans="4:16" s="21" customFormat="1" x14ac:dyDescent="0.35">
      <c r="D118" s="1"/>
      <c r="G118" s="64"/>
      <c r="P118" s="22"/>
    </row>
    <row r="119" spans="4:16" s="21" customFormat="1" x14ac:dyDescent="0.35">
      <c r="D119" s="1"/>
      <c r="G119" s="64"/>
      <c r="P119" s="22"/>
    </row>
    <row r="120" spans="4:16" s="21" customFormat="1" x14ac:dyDescent="0.35">
      <c r="D120" s="1"/>
      <c r="G120" s="64"/>
      <c r="P120" s="22"/>
    </row>
    <row r="121" spans="4:16" s="21" customFormat="1" x14ac:dyDescent="0.35">
      <c r="D121" s="1"/>
      <c r="G121" s="64"/>
      <c r="P121" s="22"/>
    </row>
    <row r="122" spans="4:16" s="21" customFormat="1" x14ac:dyDescent="0.35">
      <c r="D122" s="1"/>
      <c r="G122" s="64"/>
      <c r="P122" s="22"/>
    </row>
    <row r="123" spans="4:16" s="21" customFormat="1" x14ac:dyDescent="0.35">
      <c r="G123" s="64"/>
      <c r="P123" s="22"/>
    </row>
    <row r="124" spans="4:16" s="21" customFormat="1" x14ac:dyDescent="0.35">
      <c r="G124" s="64"/>
      <c r="M124" s="11"/>
      <c r="P124" s="22"/>
    </row>
    <row r="125" spans="4:16" s="21" customFormat="1" x14ac:dyDescent="0.35">
      <c r="G125" s="64"/>
      <c r="P125" s="22"/>
    </row>
    <row r="126" spans="4:16" s="21" customFormat="1" x14ac:dyDescent="0.35">
      <c r="G126" s="64"/>
      <c r="P126" s="22"/>
    </row>
    <row r="127" spans="4:16" s="21" customFormat="1" x14ac:dyDescent="0.35">
      <c r="G127" s="64"/>
      <c r="P127" s="22"/>
    </row>
    <row r="128" spans="4:16" s="21" customFormat="1" x14ac:dyDescent="0.35">
      <c r="G128" s="64"/>
      <c r="P128" s="22"/>
    </row>
    <row r="129" spans="5:16" s="21" customFormat="1" x14ac:dyDescent="0.35">
      <c r="G129" s="64"/>
      <c r="P129" s="22"/>
    </row>
    <row r="130" spans="5:16" s="21" customFormat="1" x14ac:dyDescent="0.35">
      <c r="G130" s="64"/>
      <c r="P130" s="22"/>
    </row>
    <row r="131" spans="5:16" s="21" customFormat="1" x14ac:dyDescent="0.35">
      <c r="G131" s="64"/>
      <c r="P131" s="22"/>
    </row>
    <row r="132" spans="5:16" s="21" customFormat="1" x14ac:dyDescent="0.35">
      <c r="E132" s="23"/>
      <c r="F132" s="23"/>
      <c r="G132" s="65"/>
      <c r="H132" s="23"/>
      <c r="I132" s="23"/>
      <c r="J132" s="23"/>
      <c r="K132" s="23"/>
      <c r="L132" s="23"/>
      <c r="M132" s="23"/>
      <c r="P132" s="22"/>
    </row>
    <row r="133" spans="5:16" s="21" customFormat="1" ht="26.25" x14ac:dyDescent="0.35">
      <c r="E133" s="2"/>
      <c r="F133" s="2"/>
      <c r="G133" s="66"/>
      <c r="H133" s="2"/>
      <c r="I133" s="2"/>
      <c r="J133" s="2"/>
      <c r="K133" s="2"/>
      <c r="L133" s="2"/>
      <c r="M133" s="2"/>
      <c r="P133" s="22"/>
    </row>
    <row r="134" spans="5:16" s="21" customFormat="1" x14ac:dyDescent="0.35">
      <c r="E134" s="23"/>
      <c r="F134" s="23"/>
      <c r="G134" s="65"/>
      <c r="H134" s="23"/>
      <c r="I134" s="23"/>
      <c r="J134" s="23"/>
      <c r="K134" s="23"/>
      <c r="L134" s="23"/>
      <c r="M134" s="23"/>
      <c r="P134" s="22"/>
    </row>
    <row r="135" spans="5:16" s="21" customFormat="1" ht="26.25" x14ac:dyDescent="0.35">
      <c r="E135" s="2"/>
      <c r="F135" s="2"/>
      <c r="G135" s="66"/>
      <c r="H135" s="2"/>
      <c r="I135" s="2"/>
      <c r="J135" s="2"/>
      <c r="K135" s="2"/>
      <c r="L135" s="2"/>
      <c r="M135" s="2"/>
      <c r="P135" s="22"/>
    </row>
    <row r="136" spans="5:16" s="21" customFormat="1" x14ac:dyDescent="0.35">
      <c r="E136" s="23"/>
      <c r="F136" s="23"/>
      <c r="G136" s="65"/>
      <c r="H136" s="23"/>
      <c r="I136" s="23"/>
      <c r="J136" s="23"/>
      <c r="K136" s="23"/>
      <c r="L136" s="23"/>
      <c r="M136" s="23"/>
      <c r="P136" s="22"/>
    </row>
    <row r="137" spans="5:16" s="21" customFormat="1" ht="26.25" x14ac:dyDescent="0.35">
      <c r="E137" s="2"/>
      <c r="F137" s="2"/>
      <c r="G137" s="66"/>
      <c r="H137" s="2"/>
      <c r="I137" s="2"/>
      <c r="J137" s="2"/>
      <c r="K137" s="2"/>
      <c r="L137" s="2"/>
      <c r="M137" s="2"/>
      <c r="P137" s="22"/>
    </row>
    <row r="138" spans="5:16" s="21" customFormat="1" x14ac:dyDescent="0.35">
      <c r="E138" s="23"/>
      <c r="F138" s="23"/>
      <c r="G138" s="65"/>
      <c r="H138" s="23"/>
      <c r="I138" s="23"/>
      <c r="J138" s="23"/>
      <c r="K138" s="23"/>
      <c r="L138" s="23"/>
      <c r="M138" s="23"/>
      <c r="P138" s="22"/>
    </row>
    <row r="139" spans="5:16" s="21" customFormat="1" ht="26.25" x14ac:dyDescent="0.35">
      <c r="E139" s="2"/>
      <c r="F139" s="2"/>
      <c r="G139" s="66"/>
      <c r="H139" s="2"/>
      <c r="I139" s="2"/>
      <c r="J139" s="2"/>
      <c r="K139" s="2"/>
      <c r="L139" s="2"/>
      <c r="M139" s="2"/>
      <c r="P139" s="22"/>
    </row>
    <row r="140" spans="5:16" s="21" customFormat="1" x14ac:dyDescent="0.35">
      <c r="E140" s="23"/>
      <c r="F140" s="23"/>
      <c r="G140" s="65"/>
      <c r="H140" s="23"/>
      <c r="I140" s="23"/>
      <c r="J140" s="23"/>
      <c r="K140" s="23"/>
      <c r="L140" s="23"/>
      <c r="M140" s="23"/>
      <c r="P140" s="22"/>
    </row>
    <row r="141" spans="5:16" s="21" customFormat="1" ht="26.25" x14ac:dyDescent="0.35">
      <c r="E141" s="2"/>
      <c r="F141" s="2"/>
      <c r="G141" s="66"/>
      <c r="H141" s="2"/>
      <c r="I141" s="2"/>
      <c r="J141" s="2"/>
      <c r="K141" s="2"/>
      <c r="L141" s="2"/>
      <c r="M141" s="2"/>
      <c r="P141" s="22"/>
    </row>
    <row r="142" spans="5:16" s="21" customFormat="1" x14ac:dyDescent="0.35">
      <c r="E142" s="23"/>
      <c r="F142" s="23"/>
      <c r="G142" s="65"/>
      <c r="H142" s="23"/>
      <c r="I142" s="23"/>
      <c r="J142" s="23"/>
      <c r="K142" s="23"/>
      <c r="L142" s="23"/>
      <c r="M142" s="23"/>
      <c r="P142" s="22"/>
    </row>
    <row r="143" spans="5:16" s="21" customFormat="1" ht="26.25" x14ac:dyDescent="0.35">
      <c r="E143" s="2"/>
      <c r="F143" s="2"/>
      <c r="G143" s="66"/>
      <c r="H143" s="2"/>
      <c r="I143" s="2"/>
      <c r="J143" s="2"/>
      <c r="K143" s="2"/>
      <c r="L143" s="2"/>
      <c r="M143" s="2"/>
      <c r="P143" s="22"/>
    </row>
    <row r="144" spans="5:16" s="21" customFormat="1" x14ac:dyDescent="0.35">
      <c r="E144" s="23"/>
      <c r="F144" s="23"/>
      <c r="G144" s="65"/>
      <c r="H144" s="23"/>
      <c r="I144" s="23"/>
      <c r="J144" s="23"/>
      <c r="K144" s="23"/>
      <c r="L144" s="23"/>
      <c r="M144" s="23"/>
      <c r="P144" s="22"/>
    </row>
    <row r="145" spans="4:16" s="21" customFormat="1" ht="26.25" x14ac:dyDescent="0.35">
      <c r="E145" s="2"/>
      <c r="F145" s="2"/>
      <c r="G145" s="66"/>
      <c r="H145" s="2"/>
      <c r="I145" s="2"/>
      <c r="J145" s="2"/>
      <c r="K145" s="2"/>
      <c r="L145" s="2"/>
      <c r="M145" s="2"/>
      <c r="P145" s="22"/>
    </row>
    <row r="146" spans="4:16" s="21" customFormat="1" x14ac:dyDescent="0.35">
      <c r="E146" s="23"/>
      <c r="F146" s="23"/>
      <c r="G146" s="65"/>
      <c r="H146" s="23"/>
      <c r="I146" s="23"/>
      <c r="J146" s="23"/>
      <c r="K146" s="23"/>
      <c r="L146" s="23"/>
      <c r="M146" s="23"/>
      <c r="P146" s="22"/>
    </row>
    <row r="147" spans="4:16" s="21" customFormat="1" ht="26.25" x14ac:dyDescent="0.35">
      <c r="E147" s="2"/>
      <c r="F147" s="2"/>
      <c r="G147" s="66"/>
      <c r="H147" s="2"/>
      <c r="I147" s="2"/>
      <c r="J147" s="2"/>
      <c r="K147" s="2"/>
      <c r="L147" s="2"/>
      <c r="M147" s="2"/>
      <c r="P147" s="22"/>
    </row>
    <row r="148" spans="4:16" s="21" customFormat="1" x14ac:dyDescent="0.35">
      <c r="E148" s="23"/>
      <c r="F148" s="23"/>
      <c r="G148" s="65"/>
      <c r="H148" s="23"/>
      <c r="I148" s="23"/>
      <c r="J148" s="23"/>
      <c r="K148" s="23"/>
      <c r="L148" s="23"/>
      <c r="M148" s="23"/>
      <c r="P148" s="22"/>
    </row>
    <row r="149" spans="4:16" s="21" customFormat="1" ht="26.25" x14ac:dyDescent="0.35">
      <c r="E149" s="2"/>
      <c r="F149" s="2"/>
      <c r="G149" s="66"/>
      <c r="H149" s="2"/>
      <c r="I149" s="2"/>
      <c r="J149" s="2"/>
      <c r="K149" s="2"/>
      <c r="L149" s="2"/>
      <c r="M149" s="2"/>
      <c r="P149" s="22"/>
    </row>
    <row r="150" spans="4:16" s="21" customFormat="1" x14ac:dyDescent="0.35">
      <c r="E150" s="23"/>
      <c r="F150" s="23"/>
      <c r="G150" s="65"/>
      <c r="H150" s="23"/>
      <c r="I150" s="23"/>
      <c r="J150" s="23"/>
      <c r="K150" s="23"/>
      <c r="L150" s="23"/>
      <c r="M150" s="23"/>
      <c r="P150" s="22"/>
    </row>
    <row r="151" spans="4:16" s="21" customFormat="1" ht="26.25" x14ac:dyDescent="0.35">
      <c r="E151" s="2"/>
      <c r="F151" s="2"/>
      <c r="G151" s="66"/>
      <c r="H151" s="2"/>
      <c r="I151" s="2"/>
      <c r="J151" s="2"/>
      <c r="K151" s="2"/>
      <c r="L151" s="2"/>
      <c r="M151" s="2"/>
      <c r="P151" s="22"/>
    </row>
    <row r="152" spans="4:16" s="21" customFormat="1" x14ac:dyDescent="0.35">
      <c r="E152" s="23"/>
      <c r="F152" s="23"/>
      <c r="G152" s="65"/>
      <c r="H152" s="23"/>
      <c r="I152" s="23"/>
      <c r="J152" s="23"/>
      <c r="K152" s="23"/>
      <c r="L152" s="23"/>
      <c r="M152" s="23"/>
      <c r="P152" s="22"/>
    </row>
    <row r="153" spans="4:16" ht="26.25" x14ac:dyDescent="0.35">
      <c r="D153" s="21"/>
      <c r="E153" s="2"/>
      <c r="F153" s="2"/>
      <c r="G153" s="66"/>
      <c r="H153" s="2"/>
      <c r="I153" s="2"/>
      <c r="J153" s="2"/>
      <c r="K153" s="2"/>
      <c r="L153" s="2"/>
      <c r="M153" s="2"/>
    </row>
    <row r="154" spans="4:16" x14ac:dyDescent="0.35">
      <c r="D154" s="21"/>
      <c r="E154" s="3"/>
      <c r="F154" s="3"/>
      <c r="G154" s="65"/>
      <c r="H154" s="3"/>
      <c r="I154" s="3"/>
      <c r="J154" s="3"/>
      <c r="K154" s="3"/>
      <c r="L154" s="3"/>
      <c r="M154" s="3"/>
    </row>
    <row r="155" spans="4:16" ht="26.25" x14ac:dyDescent="0.35">
      <c r="D155" s="21"/>
      <c r="E155" s="2"/>
      <c r="F155" s="2"/>
      <c r="G155" s="66"/>
      <c r="H155" s="2"/>
      <c r="I155" s="2"/>
      <c r="J155" s="2"/>
      <c r="K155" s="2"/>
      <c r="L155" s="2"/>
      <c r="M155" s="2"/>
    </row>
    <row r="156" spans="4:16" x14ac:dyDescent="0.35">
      <c r="D156" s="21"/>
      <c r="E156" s="3"/>
      <c r="F156" s="3"/>
      <c r="G156" s="65"/>
      <c r="H156" s="3"/>
      <c r="I156" s="3"/>
      <c r="J156" s="3"/>
      <c r="K156" s="3"/>
      <c r="L156" s="3"/>
      <c r="M156" s="3"/>
    </row>
    <row r="157" spans="4:16" ht="26.25" x14ac:dyDescent="0.35">
      <c r="D157" s="21"/>
      <c r="E157" s="2"/>
      <c r="F157" s="2"/>
      <c r="G157" s="66"/>
      <c r="H157" s="2"/>
      <c r="I157" s="2"/>
      <c r="J157" s="2"/>
      <c r="K157" s="2"/>
      <c r="L157" s="2"/>
      <c r="M157" s="2"/>
    </row>
    <row r="158" spans="4:16" x14ac:dyDescent="0.35">
      <c r="D158" s="21"/>
      <c r="E158" s="3"/>
      <c r="F158" s="3"/>
      <c r="G158" s="65"/>
      <c r="H158" s="3"/>
      <c r="I158" s="3"/>
      <c r="J158" s="3"/>
      <c r="K158" s="3"/>
      <c r="L158" s="3"/>
      <c r="M158" s="3"/>
    </row>
    <row r="159" spans="4:16" ht="26.25" x14ac:dyDescent="0.35">
      <c r="E159" s="2"/>
      <c r="F159" s="2"/>
      <c r="G159" s="66"/>
      <c r="H159" s="2"/>
      <c r="I159" s="2"/>
      <c r="J159" s="2"/>
      <c r="K159" s="2"/>
      <c r="L159" s="2"/>
      <c r="M159" s="2"/>
    </row>
    <row r="160" spans="4:16" x14ac:dyDescent="0.35">
      <c r="E160" s="3"/>
      <c r="F160" s="3"/>
      <c r="G160" s="65"/>
      <c r="H160" s="3"/>
      <c r="I160" s="3"/>
      <c r="J160" s="3"/>
      <c r="K160" s="3"/>
      <c r="L160" s="3"/>
      <c r="M160" s="3"/>
    </row>
    <row r="161" spans="5:13" ht="26.25" x14ac:dyDescent="0.35">
      <c r="E161" s="2"/>
      <c r="F161" s="2"/>
      <c r="G161" s="66"/>
      <c r="H161" s="2"/>
      <c r="I161" s="2"/>
      <c r="J161" s="2"/>
      <c r="K161" s="2"/>
      <c r="L161" s="2"/>
      <c r="M161" s="2"/>
    </row>
    <row r="162" spans="5:13" x14ac:dyDescent="0.35">
      <c r="E162" s="3"/>
      <c r="F162" s="3"/>
      <c r="G162" s="65"/>
      <c r="H162" s="3"/>
      <c r="I162" s="3"/>
      <c r="J162" s="3"/>
      <c r="K162" s="3"/>
      <c r="L162" s="3"/>
      <c r="M162" s="3"/>
    </row>
    <row r="163" spans="5:13" ht="26.25" x14ac:dyDescent="0.35">
      <c r="E163" s="2"/>
      <c r="F163" s="2"/>
      <c r="G163" s="66"/>
      <c r="H163" s="2"/>
      <c r="I163" s="2"/>
      <c r="J163" s="2"/>
      <c r="K163" s="2"/>
      <c r="L163" s="2"/>
      <c r="M163" s="2"/>
    </row>
    <row r="164" spans="5:13" x14ac:dyDescent="0.35">
      <c r="E164" s="3"/>
      <c r="F164" s="3"/>
      <c r="G164" s="65"/>
      <c r="H164" s="3"/>
      <c r="I164" s="3"/>
      <c r="J164" s="3"/>
      <c r="K164" s="3"/>
      <c r="L164" s="3"/>
      <c r="M164" s="3"/>
    </row>
    <row r="165" spans="5:13" ht="26.25" x14ac:dyDescent="0.35">
      <c r="E165" s="2"/>
      <c r="F165" s="2"/>
      <c r="G165" s="66"/>
      <c r="H165" s="2"/>
      <c r="I165" s="2"/>
      <c r="J165" s="2"/>
      <c r="K165" s="2"/>
      <c r="L165" s="2"/>
      <c r="M165" s="2"/>
    </row>
    <row r="166" spans="5:13" x14ac:dyDescent="0.35">
      <c r="E166" s="3"/>
      <c r="F166" s="3"/>
      <c r="G166" s="65"/>
      <c r="H166" s="3"/>
      <c r="I166" s="3"/>
      <c r="J166" s="3"/>
      <c r="K166" s="3"/>
      <c r="L166" s="3"/>
      <c r="M166" s="3"/>
    </row>
    <row r="167" spans="5:13" ht="26.25" x14ac:dyDescent="0.35">
      <c r="E167" s="2"/>
      <c r="F167" s="2"/>
      <c r="G167" s="66"/>
      <c r="H167" s="2"/>
      <c r="I167" s="2"/>
      <c r="J167" s="2"/>
      <c r="K167" s="2"/>
      <c r="L167" s="2"/>
      <c r="M167" s="2"/>
    </row>
    <row r="168" spans="5:13" x14ac:dyDescent="0.35">
      <c r="E168" s="3"/>
      <c r="F168" s="3"/>
      <c r="G168" s="65"/>
      <c r="H168" s="3"/>
      <c r="I168" s="3"/>
      <c r="J168" s="3"/>
      <c r="K168" s="3"/>
      <c r="L168" s="3"/>
      <c r="M168" s="3"/>
    </row>
    <row r="169" spans="5:13" ht="26.25" x14ac:dyDescent="0.35">
      <c r="E169" s="2"/>
      <c r="F169" s="2"/>
      <c r="G169" s="66"/>
      <c r="H169" s="2"/>
      <c r="I169" s="2"/>
      <c r="J169" s="2"/>
      <c r="K169" s="2"/>
      <c r="L169" s="2"/>
      <c r="M169" s="2"/>
    </row>
    <row r="170" spans="5:13" x14ac:dyDescent="0.35">
      <c r="E170" s="3"/>
      <c r="F170" s="3"/>
      <c r="G170" s="65"/>
      <c r="H170" s="3"/>
      <c r="I170" s="3"/>
      <c r="J170" s="3"/>
      <c r="K170" s="3"/>
      <c r="L170" s="3"/>
      <c r="M170" s="3"/>
    </row>
    <row r="171" spans="5:13" ht="26.25" x14ac:dyDescent="0.35">
      <c r="E171" s="2"/>
      <c r="F171" s="2"/>
      <c r="G171" s="66"/>
      <c r="H171" s="2"/>
      <c r="I171" s="2"/>
      <c r="J171" s="2"/>
      <c r="K171" s="2"/>
      <c r="L171" s="2"/>
      <c r="M171" s="2"/>
    </row>
    <row r="172" spans="5:13" x14ac:dyDescent="0.35">
      <c r="E172" s="3"/>
      <c r="F172" s="3"/>
      <c r="G172" s="65"/>
      <c r="H172" s="3"/>
      <c r="I172" s="3"/>
      <c r="J172" s="3"/>
      <c r="K172" s="3"/>
      <c r="L172" s="3"/>
      <c r="M172" s="3"/>
    </row>
    <row r="173" spans="5:13" ht="26.25" x14ac:dyDescent="0.35">
      <c r="E173" s="2"/>
      <c r="F173" s="2"/>
      <c r="G173" s="66"/>
      <c r="H173" s="2"/>
      <c r="I173" s="2"/>
      <c r="J173" s="2"/>
      <c r="K173" s="2"/>
      <c r="L173" s="2"/>
      <c r="M173" s="2"/>
    </row>
    <row r="174" spans="5:13" x14ac:dyDescent="0.35">
      <c r="E174" s="3"/>
      <c r="F174" s="3"/>
      <c r="G174" s="65"/>
      <c r="H174" s="3"/>
      <c r="I174" s="3"/>
      <c r="J174" s="3"/>
      <c r="K174" s="3"/>
      <c r="L174" s="3"/>
      <c r="M174" s="3"/>
    </row>
    <row r="175" spans="5:13" ht="26.25" x14ac:dyDescent="0.35">
      <c r="E175" s="2"/>
      <c r="F175" s="2"/>
      <c r="G175" s="66"/>
      <c r="H175" s="2"/>
      <c r="I175" s="2"/>
      <c r="J175" s="2"/>
      <c r="K175" s="2"/>
      <c r="L175" s="2"/>
      <c r="M175" s="2"/>
    </row>
    <row r="176" spans="5:13" x14ac:dyDescent="0.35">
      <c r="E176" s="3"/>
      <c r="F176" s="3"/>
      <c r="G176" s="65"/>
      <c r="H176" s="3"/>
      <c r="I176" s="3"/>
      <c r="J176" s="3"/>
      <c r="K176" s="3"/>
      <c r="L176" s="3"/>
      <c r="M176" s="3"/>
    </row>
    <row r="177" spans="5:13" ht="26.25" x14ac:dyDescent="0.35">
      <c r="E177" s="2"/>
      <c r="F177" s="2"/>
      <c r="G177" s="66"/>
      <c r="H177" s="2"/>
      <c r="I177" s="2"/>
      <c r="J177" s="2"/>
      <c r="K177" s="2"/>
      <c r="L177" s="2"/>
      <c r="M177" s="2"/>
    </row>
    <row r="178" spans="5:13" x14ac:dyDescent="0.35">
      <c r="E178" s="3"/>
      <c r="F178" s="3"/>
      <c r="G178" s="65"/>
      <c r="H178" s="3"/>
      <c r="I178" s="3"/>
      <c r="J178" s="3"/>
      <c r="K178" s="3"/>
      <c r="L178" s="3"/>
      <c r="M178" s="3"/>
    </row>
    <row r="179" spans="5:13" ht="26.25" x14ac:dyDescent="0.35">
      <c r="E179" s="2"/>
      <c r="F179" s="2"/>
      <c r="G179" s="66"/>
      <c r="H179" s="2"/>
      <c r="I179" s="2"/>
      <c r="J179" s="2"/>
      <c r="K179" s="2"/>
      <c r="L179" s="2"/>
      <c r="M179" s="2"/>
    </row>
    <row r="180" spans="5:13" x14ac:dyDescent="0.35">
      <c r="E180" s="3"/>
      <c r="F180" s="3"/>
      <c r="G180" s="65"/>
      <c r="H180" s="3"/>
      <c r="I180" s="3"/>
      <c r="J180" s="3"/>
      <c r="K180" s="3"/>
      <c r="L180" s="3"/>
      <c r="M180" s="3"/>
    </row>
    <row r="181" spans="5:13" ht="26.25" x14ac:dyDescent="0.35">
      <c r="E181" s="2"/>
      <c r="F181" s="2"/>
      <c r="G181" s="66"/>
      <c r="H181" s="2"/>
      <c r="I181" s="2"/>
      <c r="J181" s="2"/>
      <c r="K181" s="2"/>
      <c r="L181" s="2"/>
      <c r="M181" s="2"/>
    </row>
    <row r="182" spans="5:13" x14ac:dyDescent="0.35">
      <c r="E182" s="3"/>
      <c r="F182" s="3"/>
      <c r="G182" s="65"/>
      <c r="H182" s="3"/>
      <c r="I182" s="3"/>
      <c r="J182" s="3"/>
      <c r="K182" s="3"/>
      <c r="L182" s="3"/>
      <c r="M182" s="3"/>
    </row>
    <row r="183" spans="5:13" ht="26.25" x14ac:dyDescent="0.35">
      <c r="E183" s="2"/>
      <c r="F183" s="2"/>
      <c r="G183" s="66"/>
      <c r="H183" s="2"/>
      <c r="I183" s="2"/>
      <c r="J183" s="2"/>
      <c r="K183" s="2"/>
      <c r="L183" s="2"/>
      <c r="M183" s="2"/>
    </row>
    <row r="184" spans="5:13" x14ac:dyDescent="0.35">
      <c r="E184" s="3"/>
      <c r="F184" s="3"/>
      <c r="G184" s="65"/>
      <c r="H184" s="3"/>
      <c r="I184" s="3"/>
      <c r="J184" s="3"/>
      <c r="K184" s="3"/>
      <c r="L184" s="3"/>
      <c r="M184" s="3"/>
    </row>
    <row r="185" spans="5:13" ht="26.25" x14ac:dyDescent="0.35">
      <c r="E185" s="2"/>
      <c r="F185" s="2"/>
      <c r="G185" s="66"/>
      <c r="H185" s="2"/>
      <c r="I185" s="2"/>
      <c r="J185" s="2"/>
      <c r="K185" s="2"/>
      <c r="L185" s="2"/>
      <c r="M185" s="2"/>
    </row>
    <row r="186" spans="5:13" x14ac:dyDescent="0.35">
      <c r="E186" s="3"/>
      <c r="F186" s="3"/>
      <c r="G186" s="65"/>
      <c r="H186" s="3"/>
      <c r="I186" s="3"/>
      <c r="J186" s="3"/>
      <c r="K186" s="3"/>
      <c r="L186" s="3"/>
      <c r="M186" s="3"/>
    </row>
    <row r="187" spans="5:13" ht="26.25" x14ac:dyDescent="0.35">
      <c r="E187" s="2"/>
      <c r="F187" s="2"/>
      <c r="G187" s="66"/>
      <c r="H187" s="2"/>
      <c r="I187" s="2"/>
      <c r="J187" s="2"/>
      <c r="K187" s="2"/>
      <c r="L187" s="2"/>
      <c r="M187" s="2"/>
    </row>
    <row r="188" spans="5:13" x14ac:dyDescent="0.35">
      <c r="E188" s="3"/>
      <c r="F188" s="3"/>
      <c r="G188" s="65"/>
      <c r="H188" s="3"/>
      <c r="I188" s="3"/>
      <c r="J188" s="3"/>
      <c r="K188" s="3"/>
      <c r="L188" s="3"/>
      <c r="M188" s="3"/>
    </row>
    <row r="189" spans="5:13" ht="26.25" x14ac:dyDescent="0.35">
      <c r="E189" s="2"/>
      <c r="F189" s="2"/>
      <c r="G189" s="66"/>
      <c r="H189" s="2"/>
      <c r="I189" s="2"/>
      <c r="J189" s="2"/>
      <c r="K189" s="2"/>
      <c r="L189" s="2"/>
      <c r="M189" s="2"/>
    </row>
    <row r="190" spans="5:13" x14ac:dyDescent="0.35">
      <c r="E190" s="3"/>
      <c r="F190" s="3"/>
      <c r="G190" s="65"/>
      <c r="H190" s="3"/>
      <c r="I190" s="3"/>
      <c r="J190" s="3"/>
      <c r="K190" s="3"/>
      <c r="L190" s="3"/>
      <c r="M190" s="3"/>
    </row>
    <row r="191" spans="5:13" ht="26.25" x14ac:dyDescent="0.35">
      <c r="E191" s="2"/>
      <c r="F191" s="2"/>
      <c r="G191" s="66"/>
      <c r="H191" s="2"/>
      <c r="I191" s="2"/>
      <c r="J191" s="2"/>
      <c r="K191" s="2"/>
      <c r="L191" s="2"/>
      <c r="M191" s="2"/>
    </row>
    <row r="192" spans="5:13" x14ac:dyDescent="0.35">
      <c r="E192" s="3"/>
      <c r="F192" s="3"/>
      <c r="G192" s="65"/>
      <c r="H192" s="3"/>
      <c r="I192" s="3"/>
      <c r="J192" s="3"/>
      <c r="K192" s="3"/>
      <c r="L192" s="3"/>
      <c r="M192" s="3"/>
    </row>
    <row r="193" spans="5:13" ht="26.25" x14ac:dyDescent="0.35">
      <c r="E193" s="2"/>
      <c r="F193" s="2"/>
      <c r="G193" s="66"/>
      <c r="H193" s="2"/>
      <c r="I193" s="2"/>
      <c r="J193" s="2"/>
      <c r="K193" s="2"/>
      <c r="L193" s="2"/>
      <c r="M193" s="2"/>
    </row>
    <row r="194" spans="5:13" x14ac:dyDescent="0.35">
      <c r="E194" s="3"/>
      <c r="F194" s="3"/>
      <c r="G194" s="65"/>
      <c r="H194" s="3"/>
      <c r="I194" s="3"/>
      <c r="J194" s="3"/>
      <c r="K194" s="3"/>
      <c r="L194" s="3"/>
      <c r="M194" s="3"/>
    </row>
    <row r="195" spans="5:13" ht="26.25" x14ac:dyDescent="0.35">
      <c r="E195" s="2"/>
      <c r="F195" s="2"/>
      <c r="G195" s="66"/>
      <c r="H195" s="2"/>
      <c r="I195" s="2"/>
      <c r="J195" s="2"/>
      <c r="K195" s="2"/>
      <c r="L195" s="2"/>
      <c r="M195" s="2"/>
    </row>
    <row r="196" spans="5:13" x14ac:dyDescent="0.35">
      <c r="E196" s="3"/>
      <c r="F196" s="3"/>
      <c r="G196" s="65"/>
      <c r="H196" s="3"/>
      <c r="I196" s="3"/>
      <c r="J196" s="3"/>
      <c r="K196" s="3"/>
      <c r="L196" s="3"/>
      <c r="M196" s="3"/>
    </row>
    <row r="197" spans="5:13" ht="26.25" x14ac:dyDescent="0.35">
      <c r="E197" s="2"/>
      <c r="F197" s="2"/>
      <c r="G197" s="66"/>
      <c r="H197" s="2"/>
      <c r="I197" s="2"/>
      <c r="J197" s="2"/>
      <c r="K197" s="2"/>
      <c r="L197" s="2"/>
      <c r="M197" s="2"/>
    </row>
    <row r="198" spans="5:13" x14ac:dyDescent="0.35">
      <c r="E198" s="3"/>
      <c r="F198" s="3"/>
      <c r="G198" s="65"/>
      <c r="H198" s="3"/>
      <c r="I198" s="3"/>
      <c r="J198" s="3"/>
      <c r="K198" s="3"/>
      <c r="L198" s="3"/>
      <c r="M198" s="3"/>
    </row>
    <row r="199" spans="5:13" ht="26.25" x14ac:dyDescent="0.35">
      <c r="E199" s="2"/>
      <c r="F199" s="2"/>
      <c r="G199" s="66"/>
      <c r="H199" s="2"/>
      <c r="I199" s="2"/>
      <c r="J199" s="2"/>
      <c r="K199" s="2"/>
      <c r="L199" s="2"/>
      <c r="M199" s="2"/>
    </row>
    <row r="200" spans="5:13" x14ac:dyDescent="0.35">
      <c r="E200" s="3"/>
      <c r="F200" s="3"/>
      <c r="G200" s="65"/>
      <c r="H200" s="3"/>
      <c r="I200" s="3"/>
      <c r="J200" s="3"/>
      <c r="K200" s="3"/>
      <c r="L200" s="3"/>
      <c r="M200" s="3"/>
    </row>
    <row r="201" spans="5:13" ht="26.25" x14ac:dyDescent="0.35">
      <c r="E201" s="2"/>
      <c r="F201" s="2"/>
      <c r="G201" s="66"/>
      <c r="H201" s="2"/>
      <c r="I201" s="2"/>
      <c r="J201" s="2"/>
      <c r="K201" s="2"/>
      <c r="L201" s="2"/>
      <c r="M201" s="2"/>
    </row>
    <row r="202" spans="5:13" x14ac:dyDescent="0.35">
      <c r="E202" s="3"/>
      <c r="F202" s="3"/>
      <c r="G202" s="65"/>
      <c r="H202" s="3"/>
      <c r="I202" s="3"/>
      <c r="J202" s="3"/>
      <c r="K202" s="3"/>
      <c r="L202" s="3"/>
      <c r="M202" s="3"/>
    </row>
    <row r="203" spans="5:13" ht="26.25" x14ac:dyDescent="0.35">
      <c r="E203" s="2"/>
      <c r="F203" s="2"/>
      <c r="G203" s="66"/>
      <c r="H203" s="2"/>
      <c r="I203" s="2"/>
      <c r="J203" s="2"/>
      <c r="K203" s="2"/>
      <c r="L203" s="2"/>
      <c r="M203" s="2"/>
    </row>
    <row r="204" spans="5:13" x14ac:dyDescent="0.35">
      <c r="E204" s="3"/>
      <c r="F204" s="3"/>
      <c r="G204" s="65"/>
      <c r="H204" s="3"/>
      <c r="I204" s="3"/>
      <c r="J204" s="3"/>
      <c r="K204" s="3"/>
      <c r="L204" s="3"/>
      <c r="M204" s="3"/>
    </row>
    <row r="205" spans="5:13" ht="26.25" x14ac:dyDescent="0.35">
      <c r="E205" s="2"/>
      <c r="F205" s="2"/>
      <c r="G205" s="66"/>
      <c r="H205" s="2"/>
      <c r="I205" s="2"/>
      <c r="J205" s="2"/>
      <c r="K205" s="2"/>
      <c r="L205" s="2"/>
      <c r="M205" s="2"/>
    </row>
    <row r="206" spans="5:13" x14ac:dyDescent="0.35">
      <c r="E206" s="3"/>
      <c r="F206" s="3"/>
      <c r="G206" s="65"/>
      <c r="H206" s="3"/>
      <c r="I206" s="3"/>
      <c r="J206" s="3"/>
      <c r="K206" s="3"/>
      <c r="L206" s="3"/>
      <c r="M206" s="3"/>
    </row>
    <row r="207" spans="5:13" ht="26.25" x14ac:dyDescent="0.35">
      <c r="E207" s="2"/>
      <c r="F207" s="2"/>
      <c r="G207" s="66"/>
      <c r="H207" s="2"/>
      <c r="I207" s="2"/>
      <c r="J207" s="2"/>
      <c r="K207" s="2"/>
      <c r="L207" s="2"/>
      <c r="M207" s="2"/>
    </row>
    <row r="208" spans="5:13" x14ac:dyDescent="0.35">
      <c r="E208" s="3"/>
      <c r="F208" s="3"/>
      <c r="G208" s="65"/>
      <c r="H208" s="3"/>
      <c r="I208" s="3"/>
      <c r="J208" s="3"/>
      <c r="K208" s="3"/>
      <c r="L208" s="3"/>
      <c r="M208" s="3"/>
    </row>
    <row r="209" spans="5:13" ht="26.25" x14ac:dyDescent="0.35">
      <c r="E209" s="2"/>
      <c r="F209" s="2"/>
      <c r="G209" s="66"/>
      <c r="H209" s="2"/>
      <c r="I209" s="2"/>
      <c r="J209" s="2"/>
      <c r="K209" s="2"/>
      <c r="L209" s="2"/>
      <c r="M209" s="2"/>
    </row>
    <row r="210" spans="5:13" x14ac:dyDescent="0.35">
      <c r="E210" s="3"/>
      <c r="F210" s="3"/>
      <c r="G210" s="65"/>
      <c r="H210" s="3"/>
      <c r="I210" s="3"/>
      <c r="J210" s="3"/>
      <c r="K210" s="3"/>
      <c r="L210" s="3"/>
      <c r="M210" s="3"/>
    </row>
    <row r="211" spans="5:13" ht="26.25" x14ac:dyDescent="0.35">
      <c r="E211" s="2"/>
      <c r="F211" s="2"/>
      <c r="G211" s="66"/>
      <c r="H211" s="2"/>
      <c r="I211" s="2"/>
      <c r="J211" s="2"/>
      <c r="K211" s="2"/>
      <c r="L211" s="2"/>
      <c r="M211" s="2"/>
    </row>
    <row r="212" spans="5:13" x14ac:dyDescent="0.35">
      <c r="E212" s="3"/>
      <c r="F212" s="3"/>
      <c r="G212" s="65"/>
      <c r="H212" s="3"/>
      <c r="I212" s="3"/>
      <c r="J212" s="3"/>
      <c r="K212" s="3"/>
      <c r="L212" s="3"/>
      <c r="M212" s="3"/>
    </row>
    <row r="213" spans="5:13" ht="26.25" x14ac:dyDescent="0.35">
      <c r="E213" s="2"/>
      <c r="F213" s="2"/>
      <c r="G213" s="66"/>
      <c r="H213" s="2"/>
      <c r="I213" s="2"/>
      <c r="J213" s="2"/>
      <c r="K213" s="2"/>
      <c r="L213" s="2"/>
      <c r="M213" s="2"/>
    </row>
    <row r="214" spans="5:13" x14ac:dyDescent="0.35">
      <c r="E214" s="3"/>
      <c r="F214" s="3"/>
      <c r="G214" s="65"/>
      <c r="H214" s="3"/>
      <c r="I214" s="3"/>
      <c r="J214" s="3"/>
      <c r="K214" s="3"/>
      <c r="L214" s="3"/>
      <c r="M214" s="3"/>
    </row>
    <row r="215" spans="5:13" ht="26.25" x14ac:dyDescent="0.35">
      <c r="E215" s="2"/>
      <c r="F215" s="2"/>
      <c r="G215" s="66"/>
      <c r="H215" s="2"/>
      <c r="I215" s="2"/>
      <c r="J215" s="2"/>
      <c r="K215" s="2"/>
      <c r="L215" s="2"/>
      <c r="M215" s="2"/>
    </row>
    <row r="216" spans="5:13" x14ac:dyDescent="0.35">
      <c r="E216" s="3"/>
      <c r="F216" s="3"/>
      <c r="G216" s="65"/>
      <c r="H216" s="3"/>
      <c r="I216" s="3"/>
      <c r="J216" s="3"/>
      <c r="K216" s="3"/>
      <c r="L216" s="3"/>
      <c r="M216" s="3"/>
    </row>
    <row r="217" spans="5:13" ht="26.25" x14ac:dyDescent="0.35">
      <c r="E217" s="2"/>
      <c r="F217" s="2"/>
      <c r="G217" s="66"/>
      <c r="H217" s="2"/>
      <c r="I217" s="2"/>
      <c r="J217" s="2"/>
      <c r="K217" s="2"/>
      <c r="L217" s="2"/>
      <c r="M217" s="2"/>
    </row>
    <row r="218" spans="5:13" x14ac:dyDescent="0.35">
      <c r="E218" s="3"/>
      <c r="F218" s="3"/>
      <c r="G218" s="65"/>
      <c r="H218" s="3"/>
      <c r="I218" s="3"/>
      <c r="J218" s="3"/>
      <c r="K218" s="3"/>
      <c r="L218" s="3"/>
      <c r="M218" s="3"/>
    </row>
    <row r="219" spans="5:13" ht="26.25" x14ac:dyDescent="0.35">
      <c r="E219" s="2"/>
      <c r="F219" s="2"/>
      <c r="G219" s="66"/>
      <c r="H219" s="2"/>
      <c r="I219" s="2"/>
      <c r="J219" s="2"/>
      <c r="K219" s="2"/>
      <c r="L219" s="2"/>
      <c r="M219" s="2"/>
    </row>
    <row r="220" spans="5:13" x14ac:dyDescent="0.35">
      <c r="E220" s="3"/>
      <c r="F220" s="3"/>
      <c r="G220" s="65"/>
      <c r="H220" s="3"/>
      <c r="I220" s="3"/>
      <c r="J220" s="3"/>
      <c r="K220" s="3"/>
      <c r="L220" s="3"/>
      <c r="M220" s="3"/>
    </row>
    <row r="221" spans="5:13" ht="26.25" x14ac:dyDescent="0.35">
      <c r="E221" s="2"/>
      <c r="F221" s="2"/>
      <c r="G221" s="66"/>
      <c r="H221" s="2"/>
      <c r="I221" s="2"/>
      <c r="J221" s="2"/>
      <c r="K221" s="2"/>
      <c r="L221" s="2"/>
      <c r="M221" s="2"/>
    </row>
    <row r="222" spans="5:13" x14ac:dyDescent="0.35">
      <c r="E222" s="3"/>
      <c r="F222" s="3"/>
      <c r="G222" s="65"/>
      <c r="H222" s="3"/>
      <c r="I222" s="3"/>
      <c r="J222" s="3"/>
      <c r="K222" s="3"/>
      <c r="L222" s="3"/>
      <c r="M222" s="3"/>
    </row>
    <row r="223" spans="5:13" ht="26.25" x14ac:dyDescent="0.35">
      <c r="E223" s="2"/>
      <c r="F223" s="2"/>
      <c r="G223" s="66"/>
      <c r="H223" s="2"/>
      <c r="I223" s="2"/>
      <c r="J223" s="2"/>
      <c r="K223" s="2"/>
      <c r="L223" s="2"/>
      <c r="M223" s="2"/>
    </row>
    <row r="224" spans="5:13" x14ac:dyDescent="0.35">
      <c r="E224" s="3"/>
      <c r="F224" s="3"/>
      <c r="G224" s="65"/>
      <c r="H224" s="3"/>
      <c r="I224" s="3"/>
      <c r="J224" s="3"/>
      <c r="K224" s="3"/>
      <c r="L224" s="3"/>
      <c r="M224" s="3"/>
    </row>
    <row r="225" spans="5:13" ht="26.25" x14ac:dyDescent="0.35">
      <c r="E225" s="2"/>
      <c r="F225" s="2"/>
      <c r="G225" s="66"/>
      <c r="H225" s="2"/>
      <c r="I225" s="2"/>
      <c r="J225" s="2"/>
      <c r="K225" s="2"/>
      <c r="L225" s="2"/>
      <c r="M225" s="2"/>
    </row>
    <row r="226" spans="5:13" x14ac:dyDescent="0.35">
      <c r="E226" s="3"/>
      <c r="F226" s="3"/>
      <c r="G226" s="65"/>
      <c r="H226" s="3"/>
      <c r="I226" s="3"/>
      <c r="J226" s="3"/>
      <c r="K226" s="3"/>
      <c r="L226" s="3"/>
      <c r="M226" s="3"/>
    </row>
    <row r="227" spans="5:13" ht="26.25" x14ac:dyDescent="0.35">
      <c r="E227" s="2"/>
      <c r="F227" s="2"/>
      <c r="G227" s="66"/>
      <c r="H227" s="2"/>
      <c r="I227" s="2"/>
      <c r="J227" s="2"/>
      <c r="K227" s="2"/>
      <c r="L227" s="2"/>
      <c r="M227" s="2"/>
    </row>
    <row r="228" spans="5:13" x14ac:dyDescent="0.35">
      <c r="E228" s="3"/>
      <c r="F228" s="3"/>
      <c r="G228" s="65"/>
      <c r="H228" s="3"/>
      <c r="I228" s="3"/>
      <c r="J228" s="3"/>
      <c r="K228" s="3"/>
      <c r="L228" s="3"/>
      <c r="M228" s="3"/>
    </row>
    <row r="229" spans="5:13" ht="26.25" x14ac:dyDescent="0.35">
      <c r="E229" s="2"/>
      <c r="F229" s="2"/>
      <c r="G229" s="66"/>
      <c r="H229" s="2"/>
      <c r="I229" s="2"/>
      <c r="J229" s="2"/>
      <c r="K229" s="2"/>
      <c r="L229" s="2"/>
      <c r="M229" s="2"/>
    </row>
    <row r="230" spans="5:13" x14ac:dyDescent="0.35">
      <c r="E230" s="3"/>
      <c r="F230" s="3"/>
      <c r="G230" s="65"/>
      <c r="H230" s="3"/>
      <c r="I230" s="3"/>
      <c r="J230" s="3"/>
      <c r="K230" s="3"/>
      <c r="L230" s="3"/>
      <c r="M230" s="3"/>
    </row>
    <row r="231" spans="5:13" ht="26.25" x14ac:dyDescent="0.35">
      <c r="E231" s="2"/>
      <c r="F231" s="2"/>
      <c r="G231" s="66"/>
      <c r="H231" s="2"/>
      <c r="I231" s="2"/>
      <c r="J231" s="2"/>
      <c r="K231" s="2"/>
      <c r="L231" s="2"/>
      <c r="M231" s="2"/>
    </row>
    <row r="232" spans="5:13" x14ac:dyDescent="0.35">
      <c r="E232" s="3"/>
      <c r="F232" s="3"/>
      <c r="G232" s="65"/>
      <c r="H232" s="3"/>
      <c r="I232" s="3"/>
      <c r="J232" s="3"/>
      <c r="K232" s="3"/>
      <c r="L232" s="3"/>
      <c r="M232" s="3"/>
    </row>
    <row r="233" spans="5:13" ht="26.25" x14ac:dyDescent="0.35">
      <c r="E233" s="2"/>
      <c r="F233" s="2"/>
      <c r="G233" s="66"/>
      <c r="H233" s="2"/>
      <c r="I233" s="2"/>
      <c r="J233" s="2"/>
      <c r="K233" s="2"/>
      <c r="L233" s="2"/>
      <c r="M233" s="2"/>
    </row>
    <row r="234" spans="5:13" x14ac:dyDescent="0.35">
      <c r="E234" s="3"/>
      <c r="F234" s="3"/>
      <c r="G234" s="65"/>
      <c r="H234" s="3"/>
      <c r="I234" s="3"/>
      <c r="J234" s="3"/>
      <c r="K234" s="3"/>
      <c r="L234" s="3"/>
      <c r="M234" s="3"/>
    </row>
    <row r="235" spans="5:13" ht="26.25" x14ac:dyDescent="0.35">
      <c r="E235" s="2"/>
      <c r="F235" s="2"/>
      <c r="G235" s="66"/>
      <c r="H235" s="2"/>
      <c r="I235" s="2"/>
      <c r="J235" s="2"/>
      <c r="K235" s="2"/>
      <c r="L235" s="2"/>
      <c r="M235" s="2"/>
    </row>
    <row r="236" spans="5:13" x14ac:dyDescent="0.35">
      <c r="E236" s="3"/>
      <c r="F236" s="3"/>
      <c r="G236" s="65"/>
      <c r="H236" s="3"/>
      <c r="I236" s="3"/>
      <c r="J236" s="3"/>
      <c r="K236" s="3"/>
      <c r="L236" s="3"/>
      <c r="M236" s="3"/>
    </row>
    <row r="237" spans="5:13" ht="26.25" x14ac:dyDescent="0.35">
      <c r="E237" s="2"/>
      <c r="F237" s="2"/>
      <c r="G237" s="66"/>
      <c r="H237" s="2"/>
      <c r="I237" s="2"/>
      <c r="J237" s="2"/>
      <c r="K237" s="2"/>
      <c r="L237" s="2"/>
      <c r="M237" s="2"/>
    </row>
    <row r="238" spans="5:13" x14ac:dyDescent="0.35">
      <c r="E238" s="3"/>
      <c r="F238" s="3"/>
      <c r="G238" s="65"/>
      <c r="H238" s="3"/>
      <c r="I238" s="3"/>
      <c r="J238" s="3"/>
      <c r="K238" s="3"/>
      <c r="L238" s="3"/>
      <c r="M238" s="3"/>
    </row>
    <row r="239" spans="5:13" ht="26.25" x14ac:dyDescent="0.35">
      <c r="E239" s="2"/>
      <c r="F239" s="2"/>
      <c r="G239" s="66"/>
      <c r="H239" s="2"/>
      <c r="I239" s="2"/>
      <c r="J239" s="2"/>
      <c r="K239" s="2"/>
      <c r="L239" s="2"/>
      <c r="M239" s="2"/>
    </row>
    <row r="240" spans="5:13" x14ac:dyDescent="0.35">
      <c r="E240" s="3"/>
      <c r="F240" s="3"/>
      <c r="G240" s="65"/>
      <c r="H240" s="3"/>
      <c r="I240" s="3"/>
      <c r="J240" s="3"/>
      <c r="K240" s="3"/>
      <c r="L240" s="3"/>
      <c r="M240" s="3"/>
    </row>
    <row r="241" spans="5:13" ht="26.25" x14ac:dyDescent="0.35">
      <c r="E241" s="2"/>
      <c r="F241" s="2"/>
      <c r="G241" s="66"/>
      <c r="H241" s="2"/>
      <c r="I241" s="2"/>
      <c r="J241" s="2"/>
      <c r="K241" s="2"/>
      <c r="L241" s="2"/>
      <c r="M241" s="2"/>
    </row>
  </sheetData>
  <sortState ref="B14:ML80">
    <sortCondition ref="B14:B80"/>
  </sortState>
  <mergeCells count="4">
    <mergeCell ref="B11:N11"/>
    <mergeCell ref="B12:N12"/>
    <mergeCell ref="B10:O10"/>
    <mergeCell ref="B9:O9"/>
  </mergeCells>
  <pageMargins left="1.06" right="0.23622047244094499" top="0.74803149606299202" bottom="0.74803149606299202" header="0.31496062992126" footer="0.31496062992126"/>
  <pageSetup paperSize="7" scale="42" fitToHeight="0" orientation="landscape" r:id="rId1"/>
  <ignoredErrors>
    <ignoredError sqref="C88:C89 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SUPLIDORES  DICIEMBRE 2023</vt:lpstr>
      <vt:lpstr>'PAGO SUPLIDORES  DICIEMBRE 2023'!Área_de_impresión</vt:lpstr>
      <vt:lpstr>'PAGO SUPLIDORES  DICIEMBRE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Yenny Acosta Hernandez</cp:lastModifiedBy>
  <cp:lastPrinted>2024-01-10T00:23:33Z</cp:lastPrinted>
  <dcterms:created xsi:type="dcterms:W3CDTF">2018-01-16T14:53:14Z</dcterms:created>
  <dcterms:modified xsi:type="dcterms:W3CDTF">2024-01-10T15:57:48Z</dcterms:modified>
</cp:coreProperties>
</file>