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Ctas. Por Pagar Mayo 2018" sheetId="2" r:id="rId1"/>
  </sheets>
  <calcPr calcId="145621"/>
</workbook>
</file>

<file path=xl/calcChain.xml><?xml version="1.0" encoding="utf-8"?>
<calcChain xmlns="http://schemas.openxmlformats.org/spreadsheetml/2006/main">
  <c r="J82" i="2" l="1"/>
  <c r="J59" i="2"/>
  <c r="O108" i="2" l="1"/>
  <c r="N108" i="2"/>
  <c r="M108" i="2"/>
  <c r="I108" i="2" l="1"/>
  <c r="H108" i="2"/>
  <c r="G108" i="2"/>
  <c r="F108" i="2"/>
  <c r="E108" i="2"/>
  <c r="D108" i="2"/>
  <c r="J103" i="2"/>
  <c r="P108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3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4" i="2"/>
  <c r="J105" i="2"/>
  <c r="J106" i="2"/>
  <c r="J107" i="2"/>
  <c r="J7" i="2"/>
  <c r="J108" i="2" l="1"/>
  <c r="P109" i="2"/>
  <c r="P110" i="2" s="1"/>
</calcChain>
</file>

<file path=xl/sharedStrings.xml><?xml version="1.0" encoding="utf-8"?>
<sst xmlns="http://schemas.openxmlformats.org/spreadsheetml/2006/main" count="526" uniqueCount="308">
  <si>
    <t>OBSERVACIONES</t>
  </si>
  <si>
    <t>1 - 30 días</t>
  </si>
  <si>
    <t>61 y más</t>
  </si>
  <si>
    <t>ADMINISTRACION &amp; ATESORAMIENTOS D W</t>
  </si>
  <si>
    <t>A010010011500000793</t>
  </si>
  <si>
    <t>9/30/2013</t>
  </si>
  <si>
    <t>8/31/2013</t>
  </si>
  <si>
    <t>A010010011500000903</t>
  </si>
  <si>
    <t>12/15/2013</t>
  </si>
  <si>
    <t>11/15/2013</t>
  </si>
  <si>
    <t>A010010011500000930</t>
  </si>
  <si>
    <t>12/30/2013</t>
  </si>
  <si>
    <t>11/30/2013</t>
  </si>
  <si>
    <t>A010010011500000970</t>
  </si>
  <si>
    <t>1/19/2014</t>
  </si>
  <si>
    <t>12/20/2013</t>
  </si>
  <si>
    <t>A010010011500000977</t>
  </si>
  <si>
    <t>1/31/2014</t>
  </si>
  <si>
    <t>A010010011500001002</t>
  </si>
  <si>
    <t>2/22/2014</t>
  </si>
  <si>
    <t>1/23/2014</t>
  </si>
  <si>
    <t>A010010011500001026</t>
  </si>
  <si>
    <t>A010010011500001048</t>
  </si>
  <si>
    <t>3/17/2014</t>
  </si>
  <si>
    <t>2/15/2014</t>
  </si>
  <si>
    <t>A010010011500001070</t>
  </si>
  <si>
    <t>3/30/2014</t>
  </si>
  <si>
    <t>2/28/2014</t>
  </si>
  <si>
    <t>A010010011500001095</t>
  </si>
  <si>
    <t>A010010011500001100</t>
  </si>
  <si>
    <t>4/14/2014</t>
  </si>
  <si>
    <t>3/15/2014</t>
  </si>
  <si>
    <t>A010010011500001121</t>
  </si>
  <si>
    <t>4/30/2014</t>
  </si>
  <si>
    <t>3/31/2014</t>
  </si>
  <si>
    <t>A010010011500001142</t>
  </si>
  <si>
    <t>5/15/2014</t>
  </si>
  <si>
    <t>4/15/2014</t>
  </si>
  <si>
    <t>A010010011500001166</t>
  </si>
  <si>
    <t>5/29/2014</t>
  </si>
  <si>
    <t>4/29/2014</t>
  </si>
  <si>
    <t>A010010011500001168</t>
  </si>
  <si>
    <t>A010010011500001191</t>
  </si>
  <si>
    <t>A010010011500001197</t>
  </si>
  <si>
    <t>6/14/2014</t>
  </si>
  <si>
    <t>A010010011500001220</t>
  </si>
  <si>
    <t>6/29/2014</t>
  </si>
  <si>
    <t>5/30/2014</t>
  </si>
  <si>
    <t>A010010011500001243</t>
  </si>
  <si>
    <t>7/13/2014</t>
  </si>
  <si>
    <t>6/13/2014</t>
  </si>
  <si>
    <t>A010010011500001275</t>
  </si>
  <si>
    <t>7/30/2014</t>
  </si>
  <si>
    <t>6/30/2014</t>
  </si>
  <si>
    <t>A010010011500001308</t>
  </si>
  <si>
    <t>8/14/2014</t>
  </si>
  <si>
    <t>7/15/2014</t>
  </si>
  <si>
    <t>A010010011500001469</t>
  </si>
  <si>
    <t>8/30/2014</t>
  </si>
  <si>
    <t>7/31/2014</t>
  </si>
  <si>
    <t>A010010011500001474</t>
  </si>
  <si>
    <t>9/14/2014</t>
  </si>
  <si>
    <t>8/15/2014</t>
  </si>
  <si>
    <t>A010010011500001477</t>
  </si>
  <si>
    <t>A010010011500001482</t>
  </si>
  <si>
    <t>9/30/2014</t>
  </si>
  <si>
    <t>8/31/2014</t>
  </si>
  <si>
    <t>A010010011500001485</t>
  </si>
  <si>
    <t>10/15/2014</t>
  </si>
  <si>
    <t>9/15/2014</t>
  </si>
  <si>
    <t>A010010011500001487</t>
  </si>
  <si>
    <t>A010010011500001490</t>
  </si>
  <si>
    <t>10/30/2014</t>
  </si>
  <si>
    <t>A010010011500001496</t>
  </si>
  <si>
    <t>11/14/2014</t>
  </si>
  <si>
    <t>A010010011500001502</t>
  </si>
  <si>
    <t>11/30/2014</t>
  </si>
  <si>
    <t>10/31/2014</t>
  </si>
  <si>
    <t>A010010011500001508</t>
  </si>
  <si>
    <t>12/15/2014</t>
  </si>
  <si>
    <t>11/15/2014</t>
  </si>
  <si>
    <t>A010010011500001512</t>
  </si>
  <si>
    <t>12/30/2014</t>
  </si>
  <si>
    <t>1/14/2015</t>
  </si>
  <si>
    <t>A010010011500001522</t>
  </si>
  <si>
    <t>1/29/2015</t>
  </si>
  <si>
    <t>A010010011500001524</t>
  </si>
  <si>
    <t>A010010011500001528</t>
  </si>
  <si>
    <t>2/14/2015</t>
  </si>
  <si>
    <t>1/15/2015</t>
  </si>
  <si>
    <t>A010010011500001533</t>
  </si>
  <si>
    <t>1/31/2015</t>
  </si>
  <si>
    <t>A010010011500001538</t>
  </si>
  <si>
    <t>3/17/2015</t>
  </si>
  <si>
    <t>2/15/2015</t>
  </si>
  <si>
    <t>A010010011500001546</t>
  </si>
  <si>
    <t>4/14/2015</t>
  </si>
  <si>
    <t>3/15/2015</t>
  </si>
  <si>
    <t>A010010011500001554</t>
  </si>
  <si>
    <t>5/15/2015</t>
  </si>
  <si>
    <t>4/15/2015</t>
  </si>
  <si>
    <t>A010010011500001566</t>
  </si>
  <si>
    <t>A010010011500001570</t>
  </si>
  <si>
    <t>5/30/2015</t>
  </si>
  <si>
    <t>4/30/2015</t>
  </si>
  <si>
    <t>A010010011500001597</t>
  </si>
  <si>
    <t>6/14/2015</t>
  </si>
  <si>
    <t>A010010011500001601</t>
  </si>
  <si>
    <t>6/30/2015</t>
  </si>
  <si>
    <t>5/31/2015</t>
  </si>
  <si>
    <t>A010010011500001605</t>
  </si>
  <si>
    <t>7/15/2015</t>
  </si>
  <si>
    <t>6/15/2015</t>
  </si>
  <si>
    <t>A010010011500001621</t>
  </si>
  <si>
    <t>7/30/2015</t>
  </si>
  <si>
    <t>A010010011500001623</t>
  </si>
  <si>
    <t>A010010011500001637</t>
  </si>
  <si>
    <t>8/14/2015</t>
  </si>
  <si>
    <t>A010010011500001542</t>
  </si>
  <si>
    <t>12/17/2015</t>
  </si>
  <si>
    <t>11/17/2015</t>
  </si>
  <si>
    <t>A010010011500001550</t>
  </si>
  <si>
    <t>5/17/2018</t>
  </si>
  <si>
    <t>PUBLICIDAD-MARZO-2018</t>
  </si>
  <si>
    <t>ANA GERTRUDIS LOPEZ RIVAS</t>
  </si>
  <si>
    <t>P010010011502657496</t>
  </si>
  <si>
    <t>5/30/2018</t>
  </si>
  <si>
    <t>4/30/2018</t>
  </si>
  <si>
    <t>PUBLICIIDAD-ABRIL-2018</t>
  </si>
  <si>
    <t>P010010011502657497</t>
  </si>
  <si>
    <t>PLANTA ORNAM. DG.</t>
  </si>
  <si>
    <t>ANTHURIANA DOMINICANA, SRL</t>
  </si>
  <si>
    <t>A020010021500151124.</t>
  </si>
  <si>
    <t>5/23/2018</t>
  </si>
  <si>
    <t>CASA JARABACOA SRL</t>
  </si>
  <si>
    <t>A010010011500001480</t>
  </si>
  <si>
    <t>A010010011500001495</t>
  </si>
  <si>
    <t>5/20/2018</t>
  </si>
  <si>
    <t>4/20/2018</t>
  </si>
  <si>
    <t>REFRIGERIO/25 PERSONAS</t>
  </si>
  <si>
    <t>CIANO GOURMET, SRL</t>
  </si>
  <si>
    <t>A010010011500000220</t>
  </si>
  <si>
    <t>3/30/2018</t>
  </si>
  <si>
    <t>2/28/2018</t>
  </si>
  <si>
    <t>COFFE BREAK.</t>
  </si>
  <si>
    <t>A010010010100001194</t>
  </si>
  <si>
    <t>COMPRA BEBIDAS/EVENTO.</t>
  </si>
  <si>
    <t>A010010010100001221</t>
  </si>
  <si>
    <t>COMPU-OFFICE DOMINICANA SRL</t>
  </si>
  <si>
    <t>A010010011500004386</t>
  </si>
  <si>
    <t>4/25/2018</t>
  </si>
  <si>
    <t>3/26/2018</t>
  </si>
  <si>
    <t>B1500000020</t>
  </si>
  <si>
    <t>5/27/2018</t>
  </si>
  <si>
    <t>4/27/2018</t>
  </si>
  <si>
    <t>D TECNICA DTEC, SRL</t>
  </si>
  <si>
    <t>A010010011500000021</t>
  </si>
  <si>
    <t>4/17/2018</t>
  </si>
  <si>
    <t>DELTA COMERCIAL S. A.</t>
  </si>
  <si>
    <t>COMPRA DE NEUMATICOS</t>
  </si>
  <si>
    <t>DIES TRADING, SRL</t>
  </si>
  <si>
    <t>A010010011500000731</t>
  </si>
  <si>
    <t>5/19/2018</t>
  </si>
  <si>
    <t>4/19/2018</t>
  </si>
  <si>
    <t>PUBLIC.LICITACION PUBLICA</t>
  </si>
  <si>
    <t>EDITORA HOY, C. POR A.</t>
  </si>
  <si>
    <t>A010010011500016561</t>
  </si>
  <si>
    <t>5/18/2018</t>
  </si>
  <si>
    <t>4/18/2018</t>
  </si>
  <si>
    <t>PUBLICIDAD-FEBRERO-2018</t>
  </si>
  <si>
    <t>EP PUBLIGRAM, SRL</t>
  </si>
  <si>
    <t>PUBLICIDAD-ABRIL-2018</t>
  </si>
  <si>
    <t>A010010011500000068</t>
  </si>
  <si>
    <t>EVA ROSSINA GARCIA MARTINEZ</t>
  </si>
  <si>
    <t>P010010011502768567</t>
  </si>
  <si>
    <t>3/18/2018</t>
  </si>
  <si>
    <t>2/16/2018</t>
  </si>
  <si>
    <t>1/31/2018</t>
  </si>
  <si>
    <t>EXIMEDIA, SRL</t>
  </si>
  <si>
    <t>A010010011500000026</t>
  </si>
  <si>
    <t>3/21/2018</t>
  </si>
  <si>
    <t>3/15/2018</t>
  </si>
  <si>
    <t>GASPER SERVICIOS MULTIPLES, SRL</t>
  </si>
  <si>
    <t>A010010011500000089</t>
  </si>
  <si>
    <t>GREYSIS TELEVISION NEW SRL</t>
  </si>
  <si>
    <t>B1500000001</t>
  </si>
  <si>
    <t>B1500000002</t>
  </si>
  <si>
    <t>GROOUPCH, SRL</t>
  </si>
  <si>
    <t>A010010011500000473</t>
  </si>
  <si>
    <t>4/23/2018</t>
  </si>
  <si>
    <t>GTG INDUSTRIAL, S.R.L.</t>
  </si>
  <si>
    <t>A010010011500002495</t>
  </si>
  <si>
    <t>A010010011500000012</t>
  </si>
  <si>
    <t>INVERSIONES CORPORATIVAS SALADILLO S</t>
  </si>
  <si>
    <t>A010010011500001147</t>
  </si>
  <si>
    <t>A010010011500001143</t>
  </si>
  <si>
    <t>JACUS PUBLICITARIA EIRL</t>
  </si>
  <si>
    <t>A010010011500000209</t>
  </si>
  <si>
    <t>5/25/2018</t>
  </si>
  <si>
    <t>A010010011500000210</t>
  </si>
  <si>
    <t>A010010011500000211</t>
  </si>
  <si>
    <t>JUMARGA S R L</t>
  </si>
  <si>
    <t>A010010011500000486</t>
  </si>
  <si>
    <t>3/29/2015</t>
  </si>
  <si>
    <t>2/27/2015</t>
  </si>
  <si>
    <t>A010010011500000492</t>
  </si>
  <si>
    <t>5/14/2015</t>
  </si>
  <si>
    <t>MARIA DE LOS ANGELES ALMONTE ALONZO</t>
  </si>
  <si>
    <t>A010010011500000020</t>
  </si>
  <si>
    <t>3/31/2018</t>
  </si>
  <si>
    <t>A010010011500000027</t>
  </si>
  <si>
    <t>OMEGA TECH S.A.</t>
  </si>
  <si>
    <t>B1500000075</t>
  </si>
  <si>
    <t>SERV.TEC. PROF. PERITO</t>
  </si>
  <si>
    <t>A010010011500000003</t>
  </si>
  <si>
    <t>COMPRA DE DRUM</t>
  </si>
  <si>
    <t>PRODUCTIVE BUSINESS SOLUTIONS DOMINI</t>
  </si>
  <si>
    <t>A030030011500002545.</t>
  </si>
  <si>
    <t>PROLIMDES COMERCIAL</t>
  </si>
  <si>
    <t>COMPRA MATERIAL DESECHABLES</t>
  </si>
  <si>
    <t>A010010011500000617</t>
  </si>
  <si>
    <t>PUBLICACIONES AHORA, C. POR A.,</t>
  </si>
  <si>
    <t>PUBLIC. LICITACION PUBLICA</t>
  </si>
  <si>
    <t>A010010011500010255</t>
  </si>
  <si>
    <t>FUMIGACION-MARZO-2018</t>
  </si>
  <si>
    <t>QUIMIPEST DOMINICANA SRL</t>
  </si>
  <si>
    <t>A010010011500000228</t>
  </si>
  <si>
    <t>R-SOSA CONSTRUCTORA</t>
  </si>
  <si>
    <t>SERVICEPTICOS, SRL</t>
  </si>
  <si>
    <t>SUPLIGENSA SRL</t>
  </si>
  <si>
    <t>A010010011500000589</t>
  </si>
  <si>
    <t>SUPPLY AMAG, SRL</t>
  </si>
  <si>
    <t>A010010011500001679</t>
  </si>
  <si>
    <t>SYNTES, SRL</t>
  </si>
  <si>
    <t>B1500000008</t>
  </si>
  <si>
    <t>A010010011500001634</t>
  </si>
  <si>
    <t>TECNOELITE SRL</t>
  </si>
  <si>
    <t>A010010011500001661</t>
  </si>
  <si>
    <t>5/13/2018</t>
  </si>
  <si>
    <t>4/13/2018</t>
  </si>
  <si>
    <t>A010010011500001668</t>
  </si>
  <si>
    <t>RETENCIONES</t>
  </si>
  <si>
    <t>NUMERO DE COMPROBANTE FISCAL</t>
  </si>
  <si>
    <t>NOMBRE  DE PROVEEDOR</t>
  </si>
  <si>
    <t xml:space="preserve">DESCRIPCION </t>
  </si>
  <si>
    <t>VALOR NETO</t>
  </si>
  <si>
    <t>LEY 319-98 CODIA</t>
  </si>
  <si>
    <t>VALOR BRUTO RD$</t>
  </si>
  <si>
    <t>FECHA DE DOCUMENTO</t>
  </si>
  <si>
    <t>FECHA DE VENCIMIENTO</t>
  </si>
  <si>
    <t>PERIODO ACTUAL</t>
  </si>
  <si>
    <t>31- 60 días</t>
  </si>
  <si>
    <t xml:space="preserve"> OFICINA NACIONAL DE LA  PROPIEDAD INDUSTRIAL</t>
  </si>
  <si>
    <t xml:space="preserve"> RELACION DE CUENTAS POR PAGAR POR ANTIGUEDAD DE SALDOS AL 31 DE  MAYO DEL 2018</t>
  </si>
  <si>
    <t>A LA ESPERA DE CONTRATO</t>
  </si>
  <si>
    <t>PUBLICIDAD FEBRERO 2015</t>
  </si>
  <si>
    <t>PUBLICIDAD MARZO 2015</t>
  </si>
  <si>
    <t>FACT. FUERA DE CONTRATO</t>
  </si>
  <si>
    <t>A010010011500000028</t>
  </si>
  <si>
    <t>CONSTRUCCION EDIFICIO CATI</t>
  </si>
  <si>
    <t>12/20/2017</t>
  </si>
  <si>
    <t>TOTAL GENERAL</t>
  </si>
  <si>
    <t>PREPARADO POR:</t>
  </si>
  <si>
    <t>DIV. DE CONTABILIDAD</t>
  </si>
  <si>
    <t>AMERICAN BUSINESS MACHINE, S,A.</t>
  </si>
  <si>
    <t>MANTENIMIENTO DE IMPRESORA</t>
  </si>
  <si>
    <t>27/4/20187</t>
  </si>
  <si>
    <t>ABEL DE JESUS REYNOSO JIMENEZ</t>
  </si>
  <si>
    <t>A010010011500010799</t>
  </si>
  <si>
    <t>A010010010100000261</t>
  </si>
  <si>
    <t>COMPRA LUBICANTE P/PLANTA ELEC.</t>
  </si>
  <si>
    <t>4/26/2018</t>
  </si>
  <si>
    <t>COMPRA DE TONER,1ER TRIMESTRE</t>
  </si>
  <si>
    <t>B1500000046</t>
  </si>
  <si>
    <t>CESOMSA</t>
  </si>
  <si>
    <t xml:space="preserve">COMPRA DE(5) TANQUE DE 30 LIB.GAS </t>
  </si>
  <si>
    <t xml:space="preserve"> CONSUMIBLES 1ER.TRIMENSTRE</t>
  </si>
  <si>
    <t>19/4/2.018</t>
  </si>
  <si>
    <t>COMPRA UTENSILIOS ORN</t>
  </si>
  <si>
    <t>COMPRA FILTRO MANT.PLANTA ELEC.</t>
  </si>
  <si>
    <t>COMPRA DE FERRETERO</t>
  </si>
  <si>
    <t>COMPRA ASESORIOS DE OFICINA</t>
  </si>
  <si>
    <t>COMPRA DE TONER 2DO.TRIMESTRE</t>
  </si>
  <si>
    <t>SIMPAPEL,SRL.</t>
  </si>
  <si>
    <t>MANT.Y REP. DE  ESCANE Y UPS</t>
  </si>
  <si>
    <t>COMPRA LUMINARIA LED</t>
  </si>
  <si>
    <t>COMPRA DE BOMBILLO LED</t>
  </si>
  <si>
    <t>ALQUILER DE (6) LUCES LED.</t>
  </si>
  <si>
    <t>TRANSPORTE DE VALORES ORE-OP</t>
  </si>
  <si>
    <t>PROGRAMACION DE PROYECTO NOMBRE COMERCIAL (1) DIA</t>
  </si>
  <si>
    <t>COMPRA DE TONER 2D. TRIMESTRE</t>
  </si>
  <si>
    <t>COMPRA DE 2 SWITCH PARA EQ. INSTITUCION</t>
  </si>
  <si>
    <t>B1500000085</t>
  </si>
  <si>
    <t>MANT. DE VEHICULO TOYOTA COASTER</t>
  </si>
  <si>
    <t>SERV.LEGALIZACION PROCESOS DE COMPRA</t>
  </si>
  <si>
    <t>CAPACITACION DISEÑO GRAFICO DE REDES SOCIALES A COLABORADORES</t>
  </si>
  <si>
    <t>HIGH CARE SOLUTIONS H &amp; C S, S.R.L.</t>
  </si>
  <si>
    <t>PARQUEO E INSTALACION DE  MOTOCICLETAS PARQUEO</t>
  </si>
  <si>
    <t>COMPRA DE  (6) SCANERS</t>
  </si>
  <si>
    <t>ORLANDO LUIS CERTADO MUÑIZ</t>
  </si>
  <si>
    <t>LIMPIEZAS SEPTICO Y FILTRANTES</t>
  </si>
  <si>
    <t>A010010011500004380.</t>
  </si>
  <si>
    <t>TECNI-PISOS S A</t>
  </si>
  <si>
    <t>CRISTALIZADO DE PISO</t>
  </si>
  <si>
    <t>8/29/2014</t>
  </si>
  <si>
    <t>A LA ESPERA DEL PROVEEDOR ENVIE LO SOLICITADO SEGUN AREA JURIDICA</t>
  </si>
  <si>
    <t>DEVUELTO POR LA UCGRD</t>
  </si>
  <si>
    <t>A010010011500001518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</si>
</sst>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d/yyyy;@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b/>
      <sz val="14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7"/>
      <color rgb="FF000000"/>
      <name val="Calibri"/>
      <family val="2"/>
    </font>
    <font>
      <sz val="8"/>
      <color theme="1"/>
      <name val="Calibri"/>
      <family val="2"/>
    </font>
    <font>
      <b/>
      <sz val="14"/>
      <color theme="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2">
    <xf numFmtId="0" fontId="0" fillId="0" borderId="0" xfId="0"/>
    <xf numFmtId="0" fontId="18" fillId="33" borderId="10" xfId="0" applyFont="1" applyFill="1" applyBorder="1" applyAlignment="1">
      <alignment horizontal="left" vertical="top"/>
    </xf>
    <xf numFmtId="0" fontId="0" fillId="33" borderId="0" xfId="0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4" fillId="0" borderId="0" xfId="0" applyFont="1"/>
    <xf numFmtId="0" fontId="25" fillId="0" borderId="10" xfId="0" applyFont="1" applyFill="1" applyBorder="1" applyAlignment="1">
      <alignment horizontal="left" vertical="top"/>
    </xf>
    <xf numFmtId="39" fontId="25" fillId="0" borderId="10" xfId="0" applyNumberFormat="1" applyFont="1" applyFill="1" applyBorder="1" applyAlignment="1">
      <alignment horizontal="left" vertical="top"/>
    </xf>
    <xf numFmtId="0" fontId="19" fillId="33" borderId="11" xfId="0" applyFont="1" applyFill="1" applyBorder="1" applyAlignment="1">
      <alignment horizontal="center" vertical="top"/>
    </xf>
    <xf numFmtId="9" fontId="19" fillId="33" borderId="11" xfId="42" applyNumberFormat="1" applyFont="1" applyFill="1" applyBorder="1" applyAlignment="1">
      <alignment horizontal="center" vertical="top"/>
    </xf>
    <xf numFmtId="0" fontId="19" fillId="33" borderId="11" xfId="42" applyFont="1" applyFill="1" applyBorder="1" applyAlignment="1">
      <alignment horizontal="center" vertical="top"/>
    </xf>
    <xf numFmtId="0" fontId="21" fillId="33" borderId="11" xfId="42" applyFont="1" applyFill="1" applyBorder="1" applyAlignment="1">
      <alignment horizontal="center" vertical="top"/>
    </xf>
    <xf numFmtId="0" fontId="22" fillId="33" borderId="11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left" vertical="top" wrapText="1"/>
    </xf>
    <xf numFmtId="0" fontId="24" fillId="0" borderId="10" xfId="0" applyFont="1" applyBorder="1"/>
    <xf numFmtId="0" fontId="24" fillId="0" borderId="10" xfId="0" applyFont="1" applyBorder="1" applyAlignment="1">
      <alignment horizontal="right"/>
    </xf>
    <xf numFmtId="14" fontId="24" fillId="0" borderId="10" xfId="0" applyNumberFormat="1" applyFont="1" applyBorder="1" applyAlignment="1">
      <alignment horizontal="right"/>
    </xf>
    <xf numFmtId="4" fontId="24" fillId="0" borderId="10" xfId="0" applyNumberFormat="1" applyFont="1" applyBorder="1" applyAlignment="1">
      <alignment horizontal="right"/>
    </xf>
    <xf numFmtId="0" fontId="27" fillId="0" borderId="10" xfId="0" applyFont="1" applyBorder="1"/>
    <xf numFmtId="0" fontId="28" fillId="33" borderId="10" xfId="0" applyFont="1" applyFill="1" applyBorder="1" applyAlignment="1">
      <alignment horizontal="left" vertical="top"/>
    </xf>
    <xf numFmtId="39" fontId="28" fillId="33" borderId="10" xfId="0" applyNumberFormat="1" applyFont="1" applyFill="1" applyBorder="1" applyAlignment="1">
      <alignment horizontal="right" vertical="top"/>
    </xf>
    <xf numFmtId="164" fontId="29" fillId="0" borderId="1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0" fillId="0" borderId="13" xfId="0" applyBorder="1" applyAlignment="1">
      <alignment horizontal="center"/>
    </xf>
    <xf numFmtId="0" fontId="16" fillId="0" borderId="0" xfId="0" applyFont="1" applyAlignment="1">
      <alignment horizontal="center"/>
    </xf>
    <xf numFmtId="165" fontId="24" fillId="0" borderId="10" xfId="0" applyNumberFormat="1" applyFont="1" applyBorder="1" applyAlignment="1">
      <alignment horizontal="right"/>
    </xf>
    <xf numFmtId="165" fontId="24" fillId="0" borderId="10" xfId="0" applyNumberFormat="1" applyFont="1" applyBorder="1"/>
    <xf numFmtId="165" fontId="24" fillId="34" borderId="10" xfId="0" applyNumberFormat="1" applyFont="1" applyFill="1" applyBorder="1"/>
    <xf numFmtId="165" fontId="25" fillId="0" borderId="10" xfId="0" applyNumberFormat="1" applyFont="1" applyFill="1" applyBorder="1" applyAlignment="1">
      <alignment horizontal="right" vertical="top"/>
    </xf>
    <xf numFmtId="0" fontId="24" fillId="34" borderId="10" xfId="0" applyFont="1" applyFill="1" applyBorder="1"/>
    <xf numFmtId="0" fontId="30" fillId="0" borderId="10" xfId="0" applyFont="1" applyFill="1" applyBorder="1" applyAlignment="1">
      <alignment vertical="top" wrapText="1"/>
    </xf>
    <xf numFmtId="165" fontId="26" fillId="0" borderId="10" xfId="0" applyNumberFormat="1" applyFont="1" applyFill="1" applyBorder="1" applyAlignment="1">
      <alignment horizontal="right" vertical="top" wrapText="1"/>
    </xf>
    <xf numFmtId="165" fontId="25" fillId="0" borderId="10" xfId="0" applyNumberFormat="1" applyFont="1" applyFill="1" applyBorder="1" applyAlignment="1">
      <alignment horizontal="right" vertical="top" wrapText="1"/>
    </xf>
    <xf numFmtId="0" fontId="29" fillId="0" borderId="10" xfId="0" applyFont="1" applyFill="1" applyBorder="1" applyAlignment="1">
      <alignment horizontal="left" vertical="top"/>
    </xf>
    <xf numFmtId="165" fontId="29" fillId="0" borderId="10" xfId="0" applyNumberFormat="1" applyFont="1" applyFill="1" applyBorder="1" applyAlignment="1">
      <alignment horizontal="right" vertical="top"/>
    </xf>
    <xf numFmtId="39" fontId="0" fillId="0" borderId="10" xfId="0" applyNumberFormat="1" applyFill="1" applyBorder="1" applyAlignment="1">
      <alignment horizontal="right" vertical="top"/>
    </xf>
    <xf numFmtId="4" fontId="24" fillId="0" borderId="10" xfId="0" applyNumberFormat="1" applyFont="1" applyBorder="1"/>
    <xf numFmtId="0" fontId="29" fillId="34" borderId="10" xfId="0" applyFont="1" applyFill="1" applyBorder="1" applyAlignment="1">
      <alignment horizontal="left" vertical="top"/>
    </xf>
    <xf numFmtId="0" fontId="24" fillId="0" borderId="10" xfId="0" applyFont="1" applyFill="1" applyBorder="1"/>
    <xf numFmtId="0" fontId="19" fillId="33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wrapText="1"/>
    </xf>
    <xf numFmtId="0" fontId="24" fillId="34" borderId="10" xfId="0" applyFont="1" applyFill="1" applyBorder="1" applyAlignment="1">
      <alignment wrapText="1"/>
    </xf>
    <xf numFmtId="0" fontId="31" fillId="0" borderId="10" xfId="0" applyFont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0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workbookViewId="0">
      <selection activeCell="A7" sqref="A7"/>
    </sheetView>
  </sheetViews>
  <sheetFormatPr baseColWidth="10" defaultRowHeight="15" x14ac:dyDescent="0.25"/>
  <cols>
    <col min="1" max="1" width="39.28515625" customWidth="1"/>
    <col min="2" max="2" width="47.42578125" customWidth="1"/>
    <col min="3" max="3" width="36.140625" customWidth="1"/>
    <col min="4" max="4" width="21.5703125" customWidth="1"/>
    <col min="5" max="5" width="17.42578125" customWidth="1"/>
    <col min="6" max="6" width="15.42578125" customWidth="1"/>
    <col min="7" max="7" width="16.28515625" customWidth="1"/>
    <col min="8" max="8" width="11.42578125" customWidth="1"/>
    <col min="9" max="9" width="21.5703125" customWidth="1"/>
    <col min="10" max="10" width="24.42578125" customWidth="1"/>
    <col min="11" max="11" width="26.7109375" customWidth="1"/>
    <col min="12" max="12" width="27.5703125" customWidth="1"/>
    <col min="13" max="13" width="24.140625" customWidth="1"/>
    <col min="14" max="14" width="21.140625" customWidth="1"/>
    <col min="15" max="15" width="20.85546875" customWidth="1"/>
    <col min="16" max="16" width="20.42578125" customWidth="1"/>
    <col min="17" max="17" width="29.140625" customWidth="1"/>
  </cols>
  <sheetData>
    <row r="1" spans="1:20" ht="18.75" x14ac:dyDescent="0.25">
      <c r="B1" s="3" t="s">
        <v>252</v>
      </c>
    </row>
    <row r="2" spans="1:20" ht="18.75" x14ac:dyDescent="0.25">
      <c r="B2" s="3" t="s">
        <v>253</v>
      </c>
    </row>
    <row r="5" spans="1:20" x14ac:dyDescent="0.25">
      <c r="A5" s="1"/>
      <c r="B5" s="1"/>
      <c r="C5" s="1"/>
      <c r="D5" s="1"/>
      <c r="E5" s="38" t="s">
        <v>241</v>
      </c>
      <c r="F5" s="38"/>
      <c r="G5" s="38"/>
      <c r="H5" s="38"/>
      <c r="I5" s="38"/>
      <c r="J5" s="38"/>
      <c r="K5" s="1"/>
      <c r="L5" s="1"/>
      <c r="M5" s="1"/>
      <c r="N5" s="1"/>
      <c r="O5" s="1"/>
      <c r="P5" s="1"/>
      <c r="Q5" s="2"/>
    </row>
    <row r="6" spans="1:20" x14ac:dyDescent="0.25">
      <c r="A6" s="7" t="s">
        <v>242</v>
      </c>
      <c r="B6" s="7" t="s">
        <v>243</v>
      </c>
      <c r="C6" s="7" t="s">
        <v>244</v>
      </c>
      <c r="D6" s="7" t="s">
        <v>245</v>
      </c>
      <c r="E6" s="8">
        <v>0.05</v>
      </c>
      <c r="F6" s="8">
        <v>0.1</v>
      </c>
      <c r="G6" s="8">
        <v>0.18</v>
      </c>
      <c r="H6" s="8">
        <v>0.27</v>
      </c>
      <c r="I6" s="9" t="s">
        <v>246</v>
      </c>
      <c r="J6" s="10" t="s">
        <v>247</v>
      </c>
      <c r="K6" s="7" t="s">
        <v>248</v>
      </c>
      <c r="L6" s="7" t="s">
        <v>249</v>
      </c>
      <c r="M6" s="11" t="s">
        <v>250</v>
      </c>
      <c r="N6" s="11" t="s">
        <v>1</v>
      </c>
      <c r="O6" s="11" t="s">
        <v>251</v>
      </c>
      <c r="P6" s="11" t="s">
        <v>2</v>
      </c>
      <c r="Q6" s="12" t="s">
        <v>0</v>
      </c>
    </row>
    <row r="7" spans="1:20" ht="17.25" customHeight="1" x14ac:dyDescent="0.25">
      <c r="A7" s="13" t="s">
        <v>4</v>
      </c>
      <c r="B7" s="13" t="s">
        <v>3</v>
      </c>
      <c r="C7" s="13" t="s">
        <v>288</v>
      </c>
      <c r="D7" s="25">
        <v>2460.13</v>
      </c>
      <c r="E7" s="34">
        <v>129.49</v>
      </c>
      <c r="F7" s="25"/>
      <c r="G7" s="25"/>
      <c r="H7" s="25"/>
      <c r="I7" s="25"/>
      <c r="J7" s="25">
        <f>+D7+E7+F7+G7+H7+I7</f>
        <v>2589.62</v>
      </c>
      <c r="K7" s="14" t="s">
        <v>6</v>
      </c>
      <c r="L7" s="14" t="s">
        <v>5</v>
      </c>
      <c r="M7" s="24"/>
      <c r="N7" s="24"/>
      <c r="O7" s="24"/>
      <c r="P7" s="24">
        <v>2460.13</v>
      </c>
      <c r="Q7" s="13" t="s">
        <v>254</v>
      </c>
      <c r="R7" s="4"/>
      <c r="S7" s="4"/>
      <c r="T7" s="4"/>
    </row>
    <row r="8" spans="1:20" x14ac:dyDescent="0.25">
      <c r="A8" s="13" t="s">
        <v>7</v>
      </c>
      <c r="B8" s="13" t="s">
        <v>3</v>
      </c>
      <c r="C8" s="13" t="s">
        <v>288</v>
      </c>
      <c r="D8" s="25">
        <v>1565.54</v>
      </c>
      <c r="E8" s="34">
        <v>82.4</v>
      </c>
      <c r="F8" s="25"/>
      <c r="G8" s="25"/>
      <c r="H8" s="25"/>
      <c r="I8" s="25"/>
      <c r="J8" s="25">
        <f t="shared" ref="J8:J66" si="0">+D8+E8+F8+G8+H8+I8</f>
        <v>1647.94</v>
      </c>
      <c r="K8" s="14" t="s">
        <v>9</v>
      </c>
      <c r="L8" s="14" t="s">
        <v>8</v>
      </c>
      <c r="M8" s="24"/>
      <c r="N8" s="24"/>
      <c r="O8" s="24"/>
      <c r="P8" s="24">
        <v>1565.54</v>
      </c>
      <c r="Q8" s="13" t="s">
        <v>254</v>
      </c>
      <c r="R8" s="4"/>
      <c r="S8" s="4"/>
      <c r="T8" s="4"/>
    </row>
    <row r="9" spans="1:20" x14ac:dyDescent="0.25">
      <c r="A9" s="13" t="s">
        <v>10</v>
      </c>
      <c r="B9" s="13" t="s">
        <v>3</v>
      </c>
      <c r="C9" s="13" t="s">
        <v>288</v>
      </c>
      <c r="D9" s="25">
        <v>2907.43</v>
      </c>
      <c r="E9" s="34">
        <v>153.03</v>
      </c>
      <c r="F9" s="25"/>
      <c r="G9" s="25"/>
      <c r="H9" s="25"/>
      <c r="I9" s="25"/>
      <c r="J9" s="25">
        <f t="shared" si="0"/>
        <v>3060.46</v>
      </c>
      <c r="K9" s="14" t="s">
        <v>12</v>
      </c>
      <c r="L9" s="14" t="s">
        <v>11</v>
      </c>
      <c r="M9" s="24"/>
      <c r="N9" s="24"/>
      <c r="O9" s="24"/>
      <c r="P9" s="24">
        <v>2907.43</v>
      </c>
      <c r="Q9" s="13" t="s">
        <v>254</v>
      </c>
      <c r="R9" s="4"/>
      <c r="S9" s="4"/>
      <c r="T9" s="4"/>
    </row>
    <row r="10" spans="1:20" x14ac:dyDescent="0.25">
      <c r="A10" s="13" t="s">
        <v>13</v>
      </c>
      <c r="B10" s="13" t="s">
        <v>3</v>
      </c>
      <c r="C10" s="13" t="s">
        <v>288</v>
      </c>
      <c r="D10" s="25">
        <v>1118.24</v>
      </c>
      <c r="E10" s="34">
        <v>58.86</v>
      </c>
      <c r="F10" s="25"/>
      <c r="G10" s="25"/>
      <c r="H10" s="25"/>
      <c r="I10" s="25"/>
      <c r="J10" s="25">
        <f t="shared" si="0"/>
        <v>1177.0999999999999</v>
      </c>
      <c r="K10" s="14" t="s">
        <v>15</v>
      </c>
      <c r="L10" s="14" t="s">
        <v>14</v>
      </c>
      <c r="M10" s="24"/>
      <c r="N10" s="24"/>
      <c r="O10" s="24"/>
      <c r="P10" s="24">
        <v>1118.24</v>
      </c>
      <c r="Q10" s="13" t="s">
        <v>254</v>
      </c>
      <c r="R10" s="4"/>
      <c r="S10" s="4"/>
      <c r="T10" s="4"/>
    </row>
    <row r="11" spans="1:20" x14ac:dyDescent="0.25">
      <c r="A11" s="13" t="s">
        <v>16</v>
      </c>
      <c r="B11" s="13" t="s">
        <v>3</v>
      </c>
      <c r="C11" s="13" t="s">
        <v>288</v>
      </c>
      <c r="D11" s="25">
        <v>3131.08</v>
      </c>
      <c r="E11" s="34">
        <v>164.8</v>
      </c>
      <c r="F11" s="25"/>
      <c r="G11" s="25"/>
      <c r="H11" s="25"/>
      <c r="I11" s="25"/>
      <c r="J11" s="25">
        <f t="shared" si="0"/>
        <v>3295.88</v>
      </c>
      <c r="K11" s="15">
        <v>41640</v>
      </c>
      <c r="L11" s="14" t="s">
        <v>17</v>
      </c>
      <c r="M11" s="24"/>
      <c r="N11" s="24"/>
      <c r="O11" s="24"/>
      <c r="P11" s="24">
        <v>3131.08</v>
      </c>
      <c r="Q11" s="13" t="s">
        <v>254</v>
      </c>
      <c r="R11" s="4"/>
      <c r="S11" s="4"/>
      <c r="T11" s="4"/>
    </row>
    <row r="12" spans="1:20" x14ac:dyDescent="0.25">
      <c r="A12" s="13" t="s">
        <v>18</v>
      </c>
      <c r="B12" s="13" t="s">
        <v>3</v>
      </c>
      <c r="C12" s="13" t="s">
        <v>288</v>
      </c>
      <c r="D12" s="25">
        <v>2012.84</v>
      </c>
      <c r="E12" s="34">
        <v>105.94</v>
      </c>
      <c r="F12" s="25"/>
      <c r="G12" s="25"/>
      <c r="H12" s="25"/>
      <c r="I12" s="25"/>
      <c r="J12" s="25">
        <f t="shared" si="0"/>
        <v>2118.7799999999997</v>
      </c>
      <c r="K12" s="14" t="s">
        <v>20</v>
      </c>
      <c r="L12" s="14" t="s">
        <v>19</v>
      </c>
      <c r="M12" s="24"/>
      <c r="N12" s="24"/>
      <c r="O12" s="24"/>
      <c r="P12" s="24">
        <v>2012.84</v>
      </c>
      <c r="Q12" s="13" t="s">
        <v>254</v>
      </c>
      <c r="R12" s="4"/>
      <c r="S12" s="4"/>
      <c r="T12" s="4"/>
    </row>
    <row r="13" spans="1:20" x14ac:dyDescent="0.25">
      <c r="A13" s="13" t="s">
        <v>21</v>
      </c>
      <c r="B13" s="13" t="s">
        <v>3</v>
      </c>
      <c r="C13" s="13" t="s">
        <v>288</v>
      </c>
      <c r="D13" s="25">
        <v>894.59</v>
      </c>
      <c r="E13" s="34">
        <v>47.09</v>
      </c>
      <c r="F13" s="25"/>
      <c r="G13" s="25"/>
      <c r="H13" s="25"/>
      <c r="I13" s="25"/>
      <c r="J13" s="25">
        <f t="shared" si="0"/>
        <v>941.68000000000006</v>
      </c>
      <c r="K13" s="14" t="s">
        <v>17</v>
      </c>
      <c r="L13" s="15">
        <v>41673</v>
      </c>
      <c r="M13" s="24"/>
      <c r="N13" s="24"/>
      <c r="O13" s="24"/>
      <c r="P13" s="24">
        <v>894.59</v>
      </c>
      <c r="Q13" s="13" t="s">
        <v>254</v>
      </c>
      <c r="R13" s="4"/>
      <c r="S13" s="4"/>
      <c r="T13" s="4"/>
    </row>
    <row r="14" spans="1:20" x14ac:dyDescent="0.25">
      <c r="A14" s="13" t="s">
        <v>22</v>
      </c>
      <c r="B14" s="13" t="s">
        <v>3</v>
      </c>
      <c r="C14" s="13" t="s">
        <v>288</v>
      </c>
      <c r="D14" s="25">
        <v>2907.43</v>
      </c>
      <c r="E14" s="34">
        <v>153.03</v>
      </c>
      <c r="F14" s="25"/>
      <c r="G14" s="25"/>
      <c r="H14" s="25"/>
      <c r="I14" s="25"/>
      <c r="J14" s="25">
        <f t="shared" si="0"/>
        <v>3060.46</v>
      </c>
      <c r="K14" s="14" t="s">
        <v>24</v>
      </c>
      <c r="L14" s="14" t="s">
        <v>23</v>
      </c>
      <c r="M14" s="24"/>
      <c r="N14" s="24"/>
      <c r="O14" s="24"/>
      <c r="P14" s="24">
        <v>2907.43</v>
      </c>
      <c r="Q14" s="13" t="s">
        <v>254</v>
      </c>
      <c r="R14" s="4"/>
      <c r="S14" s="4"/>
      <c r="T14" s="4"/>
    </row>
    <row r="15" spans="1:20" x14ac:dyDescent="0.25">
      <c r="A15" s="13" t="s">
        <v>25</v>
      </c>
      <c r="B15" s="13" t="s">
        <v>3</v>
      </c>
      <c r="C15" s="13" t="s">
        <v>288</v>
      </c>
      <c r="D15" s="25">
        <v>2012.84</v>
      </c>
      <c r="E15" s="34">
        <v>105.94</v>
      </c>
      <c r="F15" s="25"/>
      <c r="G15" s="25"/>
      <c r="H15" s="25"/>
      <c r="I15" s="25"/>
      <c r="J15" s="25">
        <f t="shared" si="0"/>
        <v>2118.7799999999997</v>
      </c>
      <c r="K15" s="14" t="s">
        <v>27</v>
      </c>
      <c r="L15" s="14" t="s">
        <v>26</v>
      </c>
      <c r="M15" s="24"/>
      <c r="N15" s="24"/>
      <c r="O15" s="24"/>
      <c r="P15" s="24">
        <v>2012.84</v>
      </c>
      <c r="Q15" s="13" t="s">
        <v>254</v>
      </c>
      <c r="R15" s="4"/>
      <c r="S15" s="4"/>
      <c r="T15" s="4"/>
    </row>
    <row r="16" spans="1:20" x14ac:dyDescent="0.25">
      <c r="A16" s="13" t="s">
        <v>28</v>
      </c>
      <c r="B16" s="13" t="s">
        <v>3</v>
      </c>
      <c r="C16" s="13" t="s">
        <v>288</v>
      </c>
      <c r="D16" s="25">
        <v>894.59</v>
      </c>
      <c r="E16" s="34">
        <v>47.09</v>
      </c>
      <c r="F16" s="25"/>
      <c r="G16" s="25"/>
      <c r="H16" s="25"/>
      <c r="I16" s="25"/>
      <c r="J16" s="25">
        <f t="shared" si="0"/>
        <v>941.68000000000006</v>
      </c>
      <c r="K16" s="15">
        <v>41793</v>
      </c>
      <c r="L16" s="15">
        <v>41763</v>
      </c>
      <c r="M16" s="24"/>
      <c r="N16" s="24"/>
      <c r="O16" s="24"/>
      <c r="P16" s="24">
        <v>894.59</v>
      </c>
      <c r="Q16" s="13" t="s">
        <v>254</v>
      </c>
      <c r="R16" s="4"/>
      <c r="S16" s="4"/>
      <c r="T16" s="4"/>
    </row>
    <row r="17" spans="1:20" x14ac:dyDescent="0.25">
      <c r="A17" s="13" t="s">
        <v>29</v>
      </c>
      <c r="B17" s="13" t="s">
        <v>3</v>
      </c>
      <c r="C17" s="13" t="s">
        <v>288</v>
      </c>
      <c r="D17" s="25">
        <v>1341.89</v>
      </c>
      <c r="E17" s="34">
        <v>70.63</v>
      </c>
      <c r="F17" s="25"/>
      <c r="G17" s="25"/>
      <c r="H17" s="25"/>
      <c r="I17" s="25"/>
      <c r="J17" s="25">
        <f t="shared" si="0"/>
        <v>1412.52</v>
      </c>
      <c r="K17" s="14" t="s">
        <v>31</v>
      </c>
      <c r="L17" s="14" t="s">
        <v>30</v>
      </c>
      <c r="M17" s="24"/>
      <c r="N17" s="24"/>
      <c r="O17" s="24"/>
      <c r="P17" s="24">
        <v>1341.89</v>
      </c>
      <c r="Q17" s="13" t="s">
        <v>254</v>
      </c>
      <c r="R17" s="4"/>
      <c r="S17" s="4"/>
      <c r="T17" s="4"/>
    </row>
    <row r="18" spans="1:20" x14ac:dyDescent="0.25">
      <c r="A18" s="13" t="s">
        <v>32</v>
      </c>
      <c r="B18" s="13" t="s">
        <v>3</v>
      </c>
      <c r="C18" s="13" t="s">
        <v>288</v>
      </c>
      <c r="D18" s="25">
        <v>3354.73</v>
      </c>
      <c r="E18" s="34">
        <v>176.57</v>
      </c>
      <c r="F18" s="25"/>
      <c r="G18" s="25"/>
      <c r="H18" s="25"/>
      <c r="I18" s="25"/>
      <c r="J18" s="25">
        <f t="shared" si="0"/>
        <v>3531.3</v>
      </c>
      <c r="K18" s="14" t="s">
        <v>34</v>
      </c>
      <c r="L18" s="14" t="s">
        <v>33</v>
      </c>
      <c r="M18" s="24"/>
      <c r="N18" s="24"/>
      <c r="O18" s="24"/>
      <c r="P18" s="24">
        <v>3354.73</v>
      </c>
      <c r="Q18" s="13" t="s">
        <v>254</v>
      </c>
      <c r="R18" s="4"/>
      <c r="S18" s="4"/>
      <c r="T18" s="4"/>
    </row>
    <row r="19" spans="1:20" x14ac:dyDescent="0.25">
      <c r="A19" s="13" t="s">
        <v>35</v>
      </c>
      <c r="B19" s="13" t="s">
        <v>3</v>
      </c>
      <c r="C19" s="13" t="s">
        <v>288</v>
      </c>
      <c r="D19" s="25">
        <v>1789.19</v>
      </c>
      <c r="E19" s="34">
        <v>94.17</v>
      </c>
      <c r="F19" s="25"/>
      <c r="G19" s="25"/>
      <c r="H19" s="25"/>
      <c r="I19" s="25"/>
      <c r="J19" s="25">
        <f t="shared" si="0"/>
        <v>1883.3600000000001</v>
      </c>
      <c r="K19" s="14" t="s">
        <v>37</v>
      </c>
      <c r="L19" s="14" t="s">
        <v>36</v>
      </c>
      <c r="M19" s="24"/>
      <c r="N19" s="24"/>
      <c r="O19" s="24"/>
      <c r="P19" s="24">
        <v>1789.19</v>
      </c>
      <c r="Q19" s="13" t="s">
        <v>254</v>
      </c>
      <c r="R19" s="4"/>
      <c r="S19" s="4"/>
      <c r="T19" s="4"/>
    </row>
    <row r="20" spans="1:20" x14ac:dyDescent="0.25">
      <c r="A20" s="13" t="s">
        <v>38</v>
      </c>
      <c r="B20" s="13" t="s">
        <v>3</v>
      </c>
      <c r="C20" s="13" t="s">
        <v>288</v>
      </c>
      <c r="D20" s="25">
        <v>1118.24</v>
      </c>
      <c r="E20" s="34">
        <v>58.86</v>
      </c>
      <c r="F20" s="25"/>
      <c r="G20" s="25"/>
      <c r="H20" s="25"/>
      <c r="I20" s="25"/>
      <c r="J20" s="25">
        <f t="shared" si="0"/>
        <v>1177.0999999999999</v>
      </c>
      <c r="K20" s="14" t="s">
        <v>40</v>
      </c>
      <c r="L20" s="14" t="s">
        <v>39</v>
      </c>
      <c r="M20" s="24"/>
      <c r="N20" s="24"/>
      <c r="O20" s="24"/>
      <c r="P20" s="24">
        <v>1118.24</v>
      </c>
      <c r="Q20" s="13" t="s">
        <v>254</v>
      </c>
      <c r="R20" s="4"/>
      <c r="S20" s="4"/>
      <c r="T20" s="4"/>
    </row>
    <row r="21" spans="1:20" x14ac:dyDescent="0.25">
      <c r="A21" s="13" t="s">
        <v>41</v>
      </c>
      <c r="B21" s="13" t="s">
        <v>3</v>
      </c>
      <c r="C21" s="13" t="s">
        <v>288</v>
      </c>
      <c r="D21" s="25">
        <v>2610.3000000000002</v>
      </c>
      <c r="E21" s="34">
        <v>115.5</v>
      </c>
      <c r="F21" s="25"/>
      <c r="G21" s="25"/>
      <c r="H21" s="25"/>
      <c r="I21" s="25"/>
      <c r="J21" s="25">
        <f t="shared" si="0"/>
        <v>2725.8</v>
      </c>
      <c r="K21" s="14" t="s">
        <v>40</v>
      </c>
      <c r="L21" s="14" t="s">
        <v>39</v>
      </c>
      <c r="M21" s="24"/>
      <c r="N21" s="24"/>
      <c r="O21" s="24"/>
      <c r="P21" s="24">
        <v>2610.3000000000002</v>
      </c>
      <c r="Q21" s="13" t="s">
        <v>254</v>
      </c>
      <c r="R21" s="4"/>
      <c r="S21" s="4"/>
      <c r="T21" s="4"/>
    </row>
    <row r="22" spans="1:20" x14ac:dyDescent="0.25">
      <c r="A22" s="13" t="s">
        <v>42</v>
      </c>
      <c r="B22" s="13" t="s">
        <v>3</v>
      </c>
      <c r="C22" s="13" t="s">
        <v>288</v>
      </c>
      <c r="D22" s="25">
        <v>1565.54</v>
      </c>
      <c r="E22" s="34">
        <v>82.4</v>
      </c>
      <c r="F22" s="25"/>
      <c r="G22" s="25"/>
      <c r="H22" s="25"/>
      <c r="I22" s="25"/>
      <c r="J22" s="25">
        <f t="shared" si="0"/>
        <v>1647.94</v>
      </c>
      <c r="K22" s="15">
        <v>41887</v>
      </c>
      <c r="L22" s="15">
        <v>41857</v>
      </c>
      <c r="M22" s="24"/>
      <c r="N22" s="24"/>
      <c r="O22" s="24"/>
      <c r="P22" s="24">
        <v>1565.54</v>
      </c>
      <c r="Q22" s="13" t="s">
        <v>254</v>
      </c>
      <c r="R22" s="4"/>
      <c r="S22" s="4"/>
      <c r="T22" s="4"/>
    </row>
    <row r="23" spans="1:20" x14ac:dyDescent="0.25">
      <c r="A23" s="13" t="s">
        <v>43</v>
      </c>
      <c r="B23" s="13" t="s">
        <v>3</v>
      </c>
      <c r="C23" s="13" t="s">
        <v>288</v>
      </c>
      <c r="D23" s="25">
        <v>1341.89</v>
      </c>
      <c r="E23" s="34">
        <v>70.63</v>
      </c>
      <c r="F23" s="25"/>
      <c r="G23" s="25"/>
      <c r="H23" s="25"/>
      <c r="I23" s="25"/>
      <c r="J23" s="25">
        <f t="shared" si="0"/>
        <v>1412.52</v>
      </c>
      <c r="K23" s="14" t="s">
        <v>36</v>
      </c>
      <c r="L23" s="14" t="s">
        <v>44</v>
      </c>
      <c r="M23" s="24"/>
      <c r="N23" s="24"/>
      <c r="O23" s="24"/>
      <c r="P23" s="24">
        <v>1341.89</v>
      </c>
      <c r="Q23" s="13" t="s">
        <v>254</v>
      </c>
      <c r="R23" s="4"/>
      <c r="S23" s="4"/>
      <c r="T23" s="4"/>
    </row>
    <row r="24" spans="1:20" x14ac:dyDescent="0.25">
      <c r="A24" s="13" t="s">
        <v>45</v>
      </c>
      <c r="B24" s="13" t="s">
        <v>3</v>
      </c>
      <c r="C24" s="13" t="s">
        <v>288</v>
      </c>
      <c r="D24" s="25">
        <v>2236.4899999999998</v>
      </c>
      <c r="E24" s="34">
        <v>117.71</v>
      </c>
      <c r="F24" s="25"/>
      <c r="G24" s="25"/>
      <c r="H24" s="25"/>
      <c r="I24" s="25"/>
      <c r="J24" s="25">
        <f t="shared" si="0"/>
        <v>2354.1999999999998</v>
      </c>
      <c r="K24" s="14" t="s">
        <v>47</v>
      </c>
      <c r="L24" s="14" t="s">
        <v>46</v>
      </c>
      <c r="M24" s="24"/>
      <c r="N24" s="24"/>
      <c r="O24" s="24"/>
      <c r="P24" s="24">
        <v>2236.4899999999998</v>
      </c>
      <c r="Q24" s="13" t="s">
        <v>254</v>
      </c>
      <c r="R24" s="4"/>
      <c r="S24" s="4"/>
      <c r="T24" s="4"/>
    </row>
    <row r="25" spans="1:20" x14ac:dyDescent="0.25">
      <c r="A25" s="13" t="s">
        <v>48</v>
      </c>
      <c r="B25" s="13" t="s">
        <v>3</v>
      </c>
      <c r="C25" s="13" t="s">
        <v>288</v>
      </c>
      <c r="D25" s="25">
        <v>2460.13</v>
      </c>
      <c r="E25" s="34">
        <v>129.49</v>
      </c>
      <c r="F25" s="25"/>
      <c r="G25" s="25"/>
      <c r="H25" s="25"/>
      <c r="I25" s="25"/>
      <c r="J25" s="25">
        <f t="shared" si="0"/>
        <v>2589.62</v>
      </c>
      <c r="K25" s="14" t="s">
        <v>50</v>
      </c>
      <c r="L25" s="14" t="s">
        <v>49</v>
      </c>
      <c r="M25" s="24"/>
      <c r="N25" s="24"/>
      <c r="O25" s="24"/>
      <c r="P25" s="24">
        <v>2460.13</v>
      </c>
      <c r="Q25" s="13" t="s">
        <v>254</v>
      </c>
      <c r="R25" s="4"/>
      <c r="S25" s="4"/>
      <c r="T25" s="4"/>
    </row>
    <row r="26" spans="1:20" x14ac:dyDescent="0.25">
      <c r="A26" s="13" t="s">
        <v>51</v>
      </c>
      <c r="B26" s="13" t="s">
        <v>3</v>
      </c>
      <c r="C26" s="13" t="s">
        <v>288</v>
      </c>
      <c r="D26" s="25">
        <v>2012.84</v>
      </c>
      <c r="E26" s="34">
        <v>105.94</v>
      </c>
      <c r="F26" s="25"/>
      <c r="G26" s="25"/>
      <c r="H26" s="25"/>
      <c r="I26" s="25"/>
      <c r="J26" s="25">
        <f t="shared" si="0"/>
        <v>2118.7799999999997</v>
      </c>
      <c r="K26" s="14" t="s">
        <v>53</v>
      </c>
      <c r="L26" s="14" t="s">
        <v>52</v>
      </c>
      <c r="M26" s="24"/>
      <c r="N26" s="24"/>
      <c r="O26" s="24"/>
      <c r="P26" s="24">
        <v>2012.84</v>
      </c>
      <c r="Q26" s="13" t="s">
        <v>254</v>
      </c>
      <c r="R26" s="4"/>
      <c r="S26" s="4"/>
      <c r="T26" s="4"/>
    </row>
    <row r="27" spans="1:20" x14ac:dyDescent="0.25">
      <c r="A27" s="13" t="s">
        <v>54</v>
      </c>
      <c r="B27" s="13" t="s">
        <v>3</v>
      </c>
      <c r="C27" s="13" t="s">
        <v>288</v>
      </c>
      <c r="D27" s="25">
        <v>2236.4899999999998</v>
      </c>
      <c r="E27" s="34">
        <v>117.71</v>
      </c>
      <c r="F27" s="25"/>
      <c r="G27" s="25"/>
      <c r="H27" s="25"/>
      <c r="I27" s="25"/>
      <c r="J27" s="25">
        <f t="shared" si="0"/>
        <v>2354.1999999999998</v>
      </c>
      <c r="K27" s="14" t="s">
        <v>56</v>
      </c>
      <c r="L27" s="14" t="s">
        <v>55</v>
      </c>
      <c r="M27" s="24"/>
      <c r="N27" s="24"/>
      <c r="O27" s="24"/>
      <c r="P27" s="24">
        <v>2236.4899999999998</v>
      </c>
      <c r="Q27" s="13" t="s">
        <v>254</v>
      </c>
      <c r="R27" s="4"/>
      <c r="S27" s="4"/>
      <c r="T27" s="4"/>
    </row>
    <row r="28" spans="1:20" x14ac:dyDescent="0.25">
      <c r="A28" s="13" t="s">
        <v>57</v>
      </c>
      <c r="B28" s="13" t="s">
        <v>3</v>
      </c>
      <c r="C28" s="13" t="s">
        <v>288</v>
      </c>
      <c r="D28" s="25">
        <v>2907.43</v>
      </c>
      <c r="E28" s="34">
        <v>153.03</v>
      </c>
      <c r="F28" s="25"/>
      <c r="G28" s="25"/>
      <c r="H28" s="25"/>
      <c r="I28" s="25"/>
      <c r="J28" s="25">
        <f t="shared" si="0"/>
        <v>3060.46</v>
      </c>
      <c r="K28" s="14" t="s">
        <v>59</v>
      </c>
      <c r="L28" s="14" t="s">
        <v>58</v>
      </c>
      <c r="M28" s="24"/>
      <c r="N28" s="24"/>
      <c r="O28" s="24"/>
      <c r="P28" s="24">
        <v>2907.43</v>
      </c>
      <c r="Q28" s="13" t="s">
        <v>254</v>
      </c>
      <c r="R28" s="4"/>
      <c r="S28" s="4"/>
      <c r="T28" s="4"/>
    </row>
    <row r="29" spans="1:20" x14ac:dyDescent="0.25">
      <c r="A29" s="13" t="s">
        <v>60</v>
      </c>
      <c r="B29" s="13" t="s">
        <v>3</v>
      </c>
      <c r="C29" s="13" t="s">
        <v>288</v>
      </c>
      <c r="D29" s="25">
        <v>2460.13</v>
      </c>
      <c r="E29" s="34">
        <v>129.49</v>
      </c>
      <c r="F29" s="25"/>
      <c r="G29" s="25"/>
      <c r="H29" s="25"/>
      <c r="I29" s="25"/>
      <c r="J29" s="25">
        <f t="shared" si="0"/>
        <v>2589.62</v>
      </c>
      <c r="K29" s="14" t="s">
        <v>62</v>
      </c>
      <c r="L29" s="14" t="s">
        <v>61</v>
      </c>
      <c r="M29" s="24"/>
      <c r="N29" s="24"/>
      <c r="O29" s="24"/>
      <c r="P29" s="24">
        <v>2460.13</v>
      </c>
      <c r="Q29" s="13" t="s">
        <v>254</v>
      </c>
      <c r="R29" s="4"/>
      <c r="S29" s="4"/>
      <c r="T29" s="4"/>
    </row>
    <row r="30" spans="1:20" x14ac:dyDescent="0.25">
      <c r="A30" s="13" t="s">
        <v>63</v>
      </c>
      <c r="B30" s="13" t="s">
        <v>3</v>
      </c>
      <c r="C30" s="13" t="s">
        <v>288</v>
      </c>
      <c r="D30" s="25">
        <v>1356.41</v>
      </c>
      <c r="E30" s="34">
        <v>71.39</v>
      </c>
      <c r="F30" s="25"/>
      <c r="G30" s="25"/>
      <c r="H30" s="25"/>
      <c r="I30" s="25"/>
      <c r="J30" s="25">
        <f t="shared" si="0"/>
        <v>1427.8000000000002</v>
      </c>
      <c r="K30" s="14" t="s">
        <v>62</v>
      </c>
      <c r="L30" s="14" t="s">
        <v>61</v>
      </c>
      <c r="M30" s="24"/>
      <c r="N30" s="24"/>
      <c r="O30" s="24"/>
      <c r="P30" s="24">
        <v>1356.41</v>
      </c>
      <c r="Q30" s="13" t="s">
        <v>254</v>
      </c>
      <c r="R30" s="4"/>
      <c r="S30" s="4"/>
      <c r="T30" s="4"/>
    </row>
    <row r="31" spans="1:20" x14ac:dyDescent="0.25">
      <c r="A31" s="13" t="s">
        <v>64</v>
      </c>
      <c r="B31" s="13" t="s">
        <v>3</v>
      </c>
      <c r="C31" s="13" t="s">
        <v>288</v>
      </c>
      <c r="D31" s="25">
        <v>2683.78</v>
      </c>
      <c r="E31" s="34">
        <v>141.26</v>
      </c>
      <c r="F31" s="25"/>
      <c r="G31" s="25"/>
      <c r="H31" s="25"/>
      <c r="I31" s="25"/>
      <c r="J31" s="25">
        <f t="shared" si="0"/>
        <v>2825.04</v>
      </c>
      <c r="K31" s="14" t="s">
        <v>66</v>
      </c>
      <c r="L31" s="14" t="s">
        <v>65</v>
      </c>
      <c r="M31" s="24"/>
      <c r="N31" s="24"/>
      <c r="O31" s="24"/>
      <c r="P31" s="24">
        <v>2683.78</v>
      </c>
      <c r="Q31" s="13" t="s">
        <v>254</v>
      </c>
      <c r="R31" s="4"/>
      <c r="S31" s="4"/>
      <c r="T31" s="4"/>
    </row>
    <row r="32" spans="1:20" x14ac:dyDescent="0.25">
      <c r="A32" s="13" t="s">
        <v>67</v>
      </c>
      <c r="B32" s="13" t="s">
        <v>3</v>
      </c>
      <c r="C32" s="13" t="s">
        <v>288</v>
      </c>
      <c r="D32" s="25">
        <v>2236.4899999999998</v>
      </c>
      <c r="E32" s="34">
        <v>117.71</v>
      </c>
      <c r="F32" s="25"/>
      <c r="G32" s="25"/>
      <c r="H32" s="25"/>
      <c r="I32" s="25"/>
      <c r="J32" s="25">
        <f t="shared" si="0"/>
        <v>2354.1999999999998</v>
      </c>
      <c r="K32" s="14" t="s">
        <v>69</v>
      </c>
      <c r="L32" s="14" t="s">
        <v>68</v>
      </c>
      <c r="M32" s="24"/>
      <c r="N32" s="24"/>
      <c r="O32" s="24"/>
      <c r="P32" s="24">
        <v>2236.4899999999998</v>
      </c>
      <c r="Q32" s="13" t="s">
        <v>254</v>
      </c>
      <c r="R32" s="4"/>
      <c r="S32" s="4"/>
      <c r="T32" s="4"/>
    </row>
    <row r="33" spans="1:20" x14ac:dyDescent="0.25">
      <c r="A33" s="13" t="s">
        <v>70</v>
      </c>
      <c r="B33" s="13" t="s">
        <v>3</v>
      </c>
      <c r="C33" s="13" t="s">
        <v>288</v>
      </c>
      <c r="D33" s="25">
        <v>2589.5100000000002</v>
      </c>
      <c r="E33" s="34">
        <v>136.29</v>
      </c>
      <c r="F33" s="25"/>
      <c r="G33" s="25"/>
      <c r="H33" s="25"/>
      <c r="I33" s="25"/>
      <c r="J33" s="25">
        <f t="shared" si="0"/>
        <v>2725.8</v>
      </c>
      <c r="K33" s="14" t="s">
        <v>69</v>
      </c>
      <c r="L33" s="14" t="s">
        <v>68</v>
      </c>
      <c r="M33" s="24"/>
      <c r="N33" s="24"/>
      <c r="O33" s="24"/>
      <c r="P33" s="24">
        <v>2589.5100000000002</v>
      </c>
      <c r="Q33" s="13" t="s">
        <v>254</v>
      </c>
      <c r="R33" s="4"/>
      <c r="S33" s="4"/>
      <c r="T33" s="4"/>
    </row>
    <row r="34" spans="1:20" x14ac:dyDescent="0.25">
      <c r="A34" s="13" t="s">
        <v>71</v>
      </c>
      <c r="B34" s="13" t="s">
        <v>3</v>
      </c>
      <c r="C34" s="13" t="s">
        <v>288</v>
      </c>
      <c r="D34" s="25">
        <v>2683.78</v>
      </c>
      <c r="E34" s="34">
        <v>141.26</v>
      </c>
      <c r="F34" s="25"/>
      <c r="G34" s="25"/>
      <c r="H34" s="25"/>
      <c r="I34" s="25"/>
      <c r="J34" s="25">
        <f t="shared" si="0"/>
        <v>2825.04</v>
      </c>
      <c r="K34" s="14" t="s">
        <v>65</v>
      </c>
      <c r="L34" s="14" t="s">
        <v>72</v>
      </c>
      <c r="M34" s="24"/>
      <c r="N34" s="24"/>
      <c r="O34" s="24"/>
      <c r="P34" s="24">
        <v>2683.78</v>
      </c>
      <c r="Q34" s="13" t="s">
        <v>254</v>
      </c>
      <c r="R34" s="4"/>
      <c r="S34" s="4"/>
      <c r="T34" s="4"/>
    </row>
    <row r="35" spans="1:20" x14ac:dyDescent="0.25">
      <c r="A35" s="13" t="s">
        <v>73</v>
      </c>
      <c r="B35" s="13" t="s">
        <v>3</v>
      </c>
      <c r="C35" s="13" t="s">
        <v>288</v>
      </c>
      <c r="D35" s="25">
        <v>2460.13</v>
      </c>
      <c r="E35" s="34">
        <v>129.49</v>
      </c>
      <c r="F35" s="25"/>
      <c r="G35" s="25"/>
      <c r="H35" s="25"/>
      <c r="I35" s="25"/>
      <c r="J35" s="25">
        <f t="shared" si="0"/>
        <v>2589.62</v>
      </c>
      <c r="K35" s="14" t="s">
        <v>68</v>
      </c>
      <c r="L35" s="14" t="s">
        <v>74</v>
      </c>
      <c r="M35" s="24"/>
      <c r="N35" s="24"/>
      <c r="O35" s="24"/>
      <c r="P35" s="24">
        <v>2460.13</v>
      </c>
      <c r="Q35" s="13" t="s">
        <v>254</v>
      </c>
      <c r="R35" s="4"/>
      <c r="S35" s="4"/>
      <c r="T35" s="4"/>
    </row>
    <row r="36" spans="1:20" x14ac:dyDescent="0.25">
      <c r="A36" s="13" t="s">
        <v>75</v>
      </c>
      <c r="B36" s="13" t="s">
        <v>3</v>
      </c>
      <c r="C36" s="13" t="s">
        <v>288</v>
      </c>
      <c r="D36" s="25">
        <v>2907.43</v>
      </c>
      <c r="E36" s="34">
        <v>153.03</v>
      </c>
      <c r="F36" s="25"/>
      <c r="G36" s="25"/>
      <c r="H36" s="25"/>
      <c r="I36" s="25"/>
      <c r="J36" s="25">
        <f t="shared" si="0"/>
        <v>3060.46</v>
      </c>
      <c r="K36" s="14" t="s">
        <v>77</v>
      </c>
      <c r="L36" s="14" t="s">
        <v>76</v>
      </c>
      <c r="M36" s="24"/>
      <c r="N36" s="24"/>
      <c r="O36" s="24"/>
      <c r="P36" s="24">
        <v>2907.43</v>
      </c>
      <c r="Q36" s="13" t="s">
        <v>254</v>
      </c>
      <c r="R36" s="4"/>
      <c r="S36" s="4"/>
      <c r="T36" s="4"/>
    </row>
    <row r="37" spans="1:20" x14ac:dyDescent="0.25">
      <c r="A37" s="13" t="s">
        <v>78</v>
      </c>
      <c r="B37" s="13" t="s">
        <v>3</v>
      </c>
      <c r="C37" s="13" t="s">
        <v>288</v>
      </c>
      <c r="D37" s="25">
        <v>2010.94</v>
      </c>
      <c r="E37" s="34">
        <v>105.84</v>
      </c>
      <c r="F37" s="25"/>
      <c r="G37" s="25"/>
      <c r="H37" s="25"/>
      <c r="I37" s="25"/>
      <c r="J37" s="25">
        <f t="shared" si="0"/>
        <v>2116.7800000000002</v>
      </c>
      <c r="K37" s="14" t="s">
        <v>80</v>
      </c>
      <c r="L37" s="14" t="s">
        <v>79</v>
      </c>
      <c r="M37" s="24"/>
      <c r="N37" s="24"/>
      <c r="O37" s="24"/>
      <c r="P37" s="24">
        <v>2010.94</v>
      </c>
      <c r="Q37" s="13" t="s">
        <v>254</v>
      </c>
      <c r="R37" s="4"/>
      <c r="S37" s="4"/>
      <c r="T37" s="4"/>
    </row>
    <row r="38" spans="1:20" x14ac:dyDescent="0.25">
      <c r="A38" s="13" t="s">
        <v>81</v>
      </c>
      <c r="B38" s="13" t="s">
        <v>3</v>
      </c>
      <c r="C38" s="13" t="s">
        <v>288</v>
      </c>
      <c r="D38" s="25">
        <v>2460.13</v>
      </c>
      <c r="E38" s="34">
        <v>129.49</v>
      </c>
      <c r="F38" s="25"/>
      <c r="G38" s="25"/>
      <c r="H38" s="25"/>
      <c r="I38" s="25"/>
      <c r="J38" s="25">
        <f t="shared" si="0"/>
        <v>2589.62</v>
      </c>
      <c r="K38" s="14" t="s">
        <v>76</v>
      </c>
      <c r="L38" s="14" t="s">
        <v>82</v>
      </c>
      <c r="M38" s="24"/>
      <c r="N38" s="24"/>
      <c r="O38" s="24"/>
      <c r="P38" s="24">
        <v>2460.13</v>
      </c>
      <c r="Q38" s="13" t="s">
        <v>254</v>
      </c>
      <c r="R38" s="4"/>
      <c r="S38" s="4"/>
      <c r="T38" s="4"/>
    </row>
    <row r="39" spans="1:20" x14ac:dyDescent="0.25">
      <c r="A39" s="37" t="s">
        <v>307</v>
      </c>
      <c r="B39" s="13" t="s">
        <v>3</v>
      </c>
      <c r="C39" s="13" t="s">
        <v>288</v>
      </c>
      <c r="D39" s="25">
        <v>2236.4899999999998</v>
      </c>
      <c r="E39" s="34">
        <v>117.71</v>
      </c>
      <c r="F39" s="25"/>
      <c r="G39" s="25"/>
      <c r="H39" s="25"/>
      <c r="I39" s="25"/>
      <c r="J39" s="25">
        <f t="shared" si="0"/>
        <v>2354.1999999999998</v>
      </c>
      <c r="K39" s="14" t="s">
        <v>79</v>
      </c>
      <c r="L39" s="14" t="s">
        <v>83</v>
      </c>
      <c r="M39" s="24"/>
      <c r="N39" s="24"/>
      <c r="O39" s="24"/>
      <c r="P39" s="24">
        <v>2236.4899999999998</v>
      </c>
      <c r="Q39" s="13" t="s">
        <v>254</v>
      </c>
      <c r="R39" s="4"/>
      <c r="S39" s="4"/>
      <c r="T39" s="4"/>
    </row>
    <row r="40" spans="1:20" x14ac:dyDescent="0.25">
      <c r="A40" s="13" t="s">
        <v>84</v>
      </c>
      <c r="B40" s="13" t="s">
        <v>3</v>
      </c>
      <c r="C40" s="13" t="s">
        <v>288</v>
      </c>
      <c r="D40" s="25">
        <v>2012.84</v>
      </c>
      <c r="E40" s="34">
        <v>105.94</v>
      </c>
      <c r="F40" s="25"/>
      <c r="G40" s="25"/>
      <c r="H40" s="25"/>
      <c r="I40" s="25"/>
      <c r="J40" s="25">
        <f t="shared" si="0"/>
        <v>2118.7799999999997</v>
      </c>
      <c r="K40" s="14" t="s">
        <v>82</v>
      </c>
      <c r="L40" s="14" t="s">
        <v>85</v>
      </c>
      <c r="M40" s="24"/>
      <c r="N40" s="24"/>
      <c r="O40" s="24"/>
      <c r="P40" s="24">
        <v>2012.84</v>
      </c>
      <c r="Q40" s="13" t="s">
        <v>254</v>
      </c>
      <c r="R40" s="4"/>
      <c r="S40" s="4"/>
      <c r="T40" s="4"/>
    </row>
    <row r="41" spans="1:20" x14ac:dyDescent="0.25">
      <c r="A41" s="13" t="s">
        <v>86</v>
      </c>
      <c r="B41" s="13" t="s">
        <v>3</v>
      </c>
      <c r="C41" s="13" t="s">
        <v>288</v>
      </c>
      <c r="D41" s="25">
        <v>3945.92</v>
      </c>
      <c r="E41" s="34">
        <v>207.68</v>
      </c>
      <c r="F41" s="25"/>
      <c r="G41" s="25"/>
      <c r="H41" s="25"/>
      <c r="I41" s="25"/>
      <c r="J41" s="25">
        <f t="shared" si="0"/>
        <v>4153.6000000000004</v>
      </c>
      <c r="K41" s="14" t="s">
        <v>82</v>
      </c>
      <c r="L41" s="14" t="s">
        <v>85</v>
      </c>
      <c r="M41" s="24"/>
      <c r="N41" s="24"/>
      <c r="O41" s="24"/>
      <c r="P41" s="24">
        <v>3945.92</v>
      </c>
      <c r="Q41" s="13" t="s">
        <v>254</v>
      </c>
      <c r="R41" s="4"/>
      <c r="S41" s="4"/>
      <c r="T41" s="4"/>
    </row>
    <row r="42" spans="1:20" x14ac:dyDescent="0.25">
      <c r="A42" s="13" t="s">
        <v>87</v>
      </c>
      <c r="B42" s="13" t="s">
        <v>3</v>
      </c>
      <c r="C42" s="13" t="s">
        <v>288</v>
      </c>
      <c r="D42" s="25">
        <v>2012.84</v>
      </c>
      <c r="E42" s="34">
        <v>105.94</v>
      </c>
      <c r="F42" s="25"/>
      <c r="G42" s="25"/>
      <c r="H42" s="25"/>
      <c r="I42" s="25"/>
      <c r="J42" s="25">
        <f t="shared" si="0"/>
        <v>2118.7799999999997</v>
      </c>
      <c r="K42" s="14" t="s">
        <v>89</v>
      </c>
      <c r="L42" s="14" t="s">
        <v>88</v>
      </c>
      <c r="M42" s="24"/>
      <c r="N42" s="24"/>
      <c r="O42" s="24"/>
      <c r="P42" s="24">
        <v>2012.84</v>
      </c>
      <c r="Q42" s="13" t="s">
        <v>254</v>
      </c>
      <c r="R42" s="4"/>
      <c r="S42" s="4"/>
      <c r="T42" s="4"/>
    </row>
    <row r="43" spans="1:20" x14ac:dyDescent="0.25">
      <c r="A43" s="13" t="s">
        <v>90</v>
      </c>
      <c r="B43" s="13" t="s">
        <v>3</v>
      </c>
      <c r="C43" s="13" t="s">
        <v>288</v>
      </c>
      <c r="D43" s="25">
        <v>2012.84</v>
      </c>
      <c r="E43" s="34">
        <v>105.94</v>
      </c>
      <c r="F43" s="25"/>
      <c r="G43" s="25"/>
      <c r="H43" s="25"/>
      <c r="I43" s="25"/>
      <c r="J43" s="25">
        <f t="shared" si="0"/>
        <v>2118.7799999999997</v>
      </c>
      <c r="K43" s="14" t="s">
        <v>91</v>
      </c>
      <c r="L43" s="15">
        <v>42038</v>
      </c>
      <c r="M43" s="24"/>
      <c r="N43" s="24"/>
      <c r="O43" s="24"/>
      <c r="P43" s="24">
        <v>2012.84</v>
      </c>
      <c r="Q43" s="13" t="s">
        <v>254</v>
      </c>
      <c r="R43" s="4"/>
      <c r="S43" s="4"/>
      <c r="T43" s="4"/>
    </row>
    <row r="44" spans="1:20" x14ac:dyDescent="0.25">
      <c r="A44" s="13" t="s">
        <v>92</v>
      </c>
      <c r="B44" s="13" t="s">
        <v>3</v>
      </c>
      <c r="C44" s="13" t="s">
        <v>288</v>
      </c>
      <c r="D44" s="25">
        <v>2012.84</v>
      </c>
      <c r="E44" s="34">
        <v>105.94</v>
      </c>
      <c r="F44" s="25"/>
      <c r="G44" s="25"/>
      <c r="H44" s="25"/>
      <c r="I44" s="25"/>
      <c r="J44" s="25">
        <f t="shared" si="0"/>
        <v>2118.7799999999997</v>
      </c>
      <c r="K44" s="14" t="s">
        <v>94</v>
      </c>
      <c r="L44" s="14" t="s">
        <v>93</v>
      </c>
      <c r="M44" s="24"/>
      <c r="N44" s="24"/>
      <c r="O44" s="24"/>
      <c r="P44" s="24">
        <v>2012.84</v>
      </c>
      <c r="Q44" s="13" t="s">
        <v>254</v>
      </c>
      <c r="R44" s="4"/>
      <c r="S44" s="4"/>
      <c r="T44" s="4"/>
    </row>
    <row r="45" spans="1:20" x14ac:dyDescent="0.25">
      <c r="A45" s="13" t="s">
        <v>95</v>
      </c>
      <c r="B45" s="13" t="s">
        <v>3</v>
      </c>
      <c r="C45" s="13" t="s">
        <v>288</v>
      </c>
      <c r="D45" s="25">
        <v>2236.4899999999998</v>
      </c>
      <c r="E45" s="34">
        <v>117.71</v>
      </c>
      <c r="F45" s="25"/>
      <c r="G45" s="25"/>
      <c r="H45" s="25"/>
      <c r="I45" s="25"/>
      <c r="J45" s="25">
        <f t="shared" si="0"/>
        <v>2354.1999999999998</v>
      </c>
      <c r="K45" s="14" t="s">
        <v>97</v>
      </c>
      <c r="L45" s="14" t="s">
        <v>96</v>
      </c>
      <c r="M45" s="24"/>
      <c r="N45" s="24"/>
      <c r="O45" s="24"/>
      <c r="P45" s="24">
        <v>2236.4899999999998</v>
      </c>
      <c r="Q45" s="13" t="s">
        <v>254</v>
      </c>
      <c r="R45" s="4"/>
      <c r="S45" s="4"/>
      <c r="T45" s="4"/>
    </row>
    <row r="46" spans="1:20" x14ac:dyDescent="0.25">
      <c r="A46" s="13" t="s">
        <v>98</v>
      </c>
      <c r="B46" s="13" t="s">
        <v>3</v>
      </c>
      <c r="C46" s="13" t="s">
        <v>288</v>
      </c>
      <c r="D46" s="25">
        <v>2236.4899999999998</v>
      </c>
      <c r="E46" s="34">
        <v>117.71</v>
      </c>
      <c r="F46" s="25"/>
      <c r="G46" s="25"/>
      <c r="H46" s="25"/>
      <c r="I46" s="25"/>
      <c r="J46" s="25">
        <f t="shared" si="0"/>
        <v>2354.1999999999998</v>
      </c>
      <c r="K46" s="14" t="s">
        <v>100</v>
      </c>
      <c r="L46" s="14" t="s">
        <v>99</v>
      </c>
      <c r="M46" s="24"/>
      <c r="N46" s="24"/>
      <c r="O46" s="24"/>
      <c r="P46" s="24">
        <v>2236.4899999999998</v>
      </c>
      <c r="Q46" s="13" t="s">
        <v>254</v>
      </c>
      <c r="R46" s="4"/>
      <c r="S46" s="4"/>
      <c r="T46" s="4"/>
    </row>
    <row r="47" spans="1:20" x14ac:dyDescent="0.25">
      <c r="A47" s="13" t="s">
        <v>101</v>
      </c>
      <c r="B47" s="13" t="s">
        <v>3</v>
      </c>
      <c r="C47" s="13" t="s">
        <v>288</v>
      </c>
      <c r="D47" s="25">
        <v>2244.75</v>
      </c>
      <c r="E47" s="34">
        <v>118.15</v>
      </c>
      <c r="F47" s="25"/>
      <c r="G47" s="25"/>
      <c r="H47" s="25"/>
      <c r="I47" s="25"/>
      <c r="J47" s="25">
        <f t="shared" si="0"/>
        <v>2362.9</v>
      </c>
      <c r="K47" s="14" t="s">
        <v>100</v>
      </c>
      <c r="L47" s="14" t="s">
        <v>99</v>
      </c>
      <c r="M47" s="24"/>
      <c r="N47" s="24"/>
      <c r="O47" s="24"/>
      <c r="P47" s="24">
        <v>2244.75</v>
      </c>
      <c r="Q47" s="13" t="s">
        <v>254</v>
      </c>
      <c r="R47" s="4"/>
      <c r="S47" s="4"/>
      <c r="T47" s="4"/>
    </row>
    <row r="48" spans="1:20" x14ac:dyDescent="0.25">
      <c r="A48" s="13" t="s">
        <v>102</v>
      </c>
      <c r="B48" s="13" t="s">
        <v>3</v>
      </c>
      <c r="C48" s="13" t="s">
        <v>288</v>
      </c>
      <c r="D48" s="25">
        <v>3034.9</v>
      </c>
      <c r="E48" s="34">
        <v>159.74</v>
      </c>
      <c r="F48" s="25"/>
      <c r="G48" s="25"/>
      <c r="H48" s="25"/>
      <c r="I48" s="25"/>
      <c r="J48" s="25">
        <f t="shared" si="0"/>
        <v>3194.6400000000003</v>
      </c>
      <c r="K48" s="14" t="s">
        <v>104</v>
      </c>
      <c r="L48" s="14" t="s">
        <v>103</v>
      </c>
      <c r="M48" s="24"/>
      <c r="N48" s="24"/>
      <c r="O48" s="24"/>
      <c r="P48" s="24">
        <v>3034.9</v>
      </c>
      <c r="Q48" s="13" t="s">
        <v>254</v>
      </c>
      <c r="R48" s="4"/>
      <c r="S48" s="4"/>
      <c r="T48" s="4"/>
    </row>
    <row r="49" spans="1:20" x14ac:dyDescent="0.25">
      <c r="A49" s="13" t="s">
        <v>105</v>
      </c>
      <c r="B49" s="13" t="s">
        <v>3</v>
      </c>
      <c r="C49" s="13" t="s">
        <v>288</v>
      </c>
      <c r="D49" s="25">
        <v>2012.84</v>
      </c>
      <c r="E49" s="34">
        <v>105.94</v>
      </c>
      <c r="F49" s="25"/>
      <c r="G49" s="25"/>
      <c r="H49" s="25"/>
      <c r="I49" s="25"/>
      <c r="J49" s="25">
        <f t="shared" si="0"/>
        <v>2118.7799999999997</v>
      </c>
      <c r="K49" s="14" t="s">
        <v>99</v>
      </c>
      <c r="L49" s="14" t="s">
        <v>106</v>
      </c>
      <c r="M49" s="24"/>
      <c r="N49" s="24"/>
      <c r="O49" s="24"/>
      <c r="P49" s="24">
        <v>2012.84</v>
      </c>
      <c r="Q49" s="13" t="s">
        <v>254</v>
      </c>
      <c r="R49" s="4"/>
      <c r="S49" s="4"/>
      <c r="T49" s="4"/>
    </row>
    <row r="50" spans="1:20" x14ac:dyDescent="0.25">
      <c r="A50" s="13" t="s">
        <v>107</v>
      </c>
      <c r="B50" s="13" t="s">
        <v>3</v>
      </c>
      <c r="C50" s="13" t="s">
        <v>288</v>
      </c>
      <c r="D50" s="25">
        <v>2460.13</v>
      </c>
      <c r="E50" s="34">
        <v>129.49</v>
      </c>
      <c r="F50" s="25"/>
      <c r="G50" s="25"/>
      <c r="H50" s="25"/>
      <c r="I50" s="25"/>
      <c r="J50" s="25">
        <f t="shared" si="0"/>
        <v>2589.62</v>
      </c>
      <c r="K50" s="14" t="s">
        <v>109</v>
      </c>
      <c r="L50" s="14" t="s">
        <v>108</v>
      </c>
      <c r="M50" s="24"/>
      <c r="N50" s="24"/>
      <c r="O50" s="24"/>
      <c r="P50" s="24">
        <v>2460.13</v>
      </c>
      <c r="Q50" s="13" t="s">
        <v>254</v>
      </c>
      <c r="R50" s="4"/>
      <c r="S50" s="4"/>
      <c r="T50" s="4"/>
    </row>
    <row r="51" spans="1:20" x14ac:dyDescent="0.25">
      <c r="A51" s="13" t="s">
        <v>110</v>
      </c>
      <c r="B51" s="13" t="s">
        <v>3</v>
      </c>
      <c r="C51" s="13" t="s">
        <v>288</v>
      </c>
      <c r="D51" s="25">
        <v>2236.4899999999998</v>
      </c>
      <c r="E51" s="34">
        <v>117.71</v>
      </c>
      <c r="F51" s="25"/>
      <c r="G51" s="25"/>
      <c r="H51" s="25"/>
      <c r="I51" s="25"/>
      <c r="J51" s="25">
        <f t="shared" si="0"/>
        <v>2354.1999999999998</v>
      </c>
      <c r="K51" s="14" t="s">
        <v>112</v>
      </c>
      <c r="L51" s="14" t="s">
        <v>111</v>
      </c>
      <c r="M51" s="24"/>
      <c r="N51" s="24"/>
      <c r="O51" s="24"/>
      <c r="P51" s="24">
        <v>2236.4899999999998</v>
      </c>
      <c r="Q51" s="13" t="s">
        <v>254</v>
      </c>
      <c r="R51" s="4"/>
      <c r="S51" s="4"/>
      <c r="T51" s="4"/>
    </row>
    <row r="52" spans="1:20" x14ac:dyDescent="0.25">
      <c r="A52" s="13" t="s">
        <v>113</v>
      </c>
      <c r="B52" s="13" t="s">
        <v>3</v>
      </c>
      <c r="C52" s="13" t="s">
        <v>288</v>
      </c>
      <c r="D52" s="25">
        <v>2683.78</v>
      </c>
      <c r="E52" s="34">
        <v>141.26</v>
      </c>
      <c r="F52" s="25"/>
      <c r="G52" s="25"/>
      <c r="H52" s="25"/>
      <c r="I52" s="25"/>
      <c r="J52" s="25">
        <f t="shared" si="0"/>
        <v>2825.04</v>
      </c>
      <c r="K52" s="14" t="s">
        <v>108</v>
      </c>
      <c r="L52" s="14" t="s">
        <v>114</v>
      </c>
      <c r="M52" s="24"/>
      <c r="N52" s="24"/>
      <c r="O52" s="24"/>
      <c r="P52" s="24">
        <v>2683.78</v>
      </c>
      <c r="Q52" s="13" t="s">
        <v>254</v>
      </c>
      <c r="R52" s="4"/>
      <c r="S52" s="4"/>
      <c r="T52" s="4"/>
    </row>
    <row r="53" spans="1:20" x14ac:dyDescent="0.25">
      <c r="A53" s="13" t="s">
        <v>115</v>
      </c>
      <c r="B53" s="13" t="s">
        <v>3</v>
      </c>
      <c r="C53" s="13" t="s">
        <v>288</v>
      </c>
      <c r="D53" s="25">
        <v>6587.9</v>
      </c>
      <c r="E53" s="34">
        <v>291.5</v>
      </c>
      <c r="F53" s="25"/>
      <c r="G53" s="25"/>
      <c r="H53" s="25"/>
      <c r="I53" s="25"/>
      <c r="J53" s="25">
        <f t="shared" si="0"/>
        <v>6879.4</v>
      </c>
      <c r="K53" s="14" t="s">
        <v>108</v>
      </c>
      <c r="L53" s="14" t="s">
        <v>114</v>
      </c>
      <c r="M53" s="24"/>
      <c r="N53" s="24"/>
      <c r="O53" s="24"/>
      <c r="P53" s="24">
        <v>6587.9</v>
      </c>
      <c r="Q53" s="13" t="s">
        <v>254</v>
      </c>
      <c r="R53" s="4"/>
      <c r="S53" s="4"/>
      <c r="T53" s="4"/>
    </row>
    <row r="54" spans="1:20" x14ac:dyDescent="0.25">
      <c r="A54" s="13" t="s">
        <v>116</v>
      </c>
      <c r="B54" s="13" t="s">
        <v>3</v>
      </c>
      <c r="C54" s="13" t="s">
        <v>288</v>
      </c>
      <c r="D54" s="25">
        <v>2542.87</v>
      </c>
      <c r="E54" s="34">
        <v>133.84</v>
      </c>
      <c r="F54" s="25"/>
      <c r="G54" s="25"/>
      <c r="H54" s="25"/>
      <c r="I54" s="25"/>
      <c r="J54" s="25">
        <f t="shared" si="0"/>
        <v>2676.71</v>
      </c>
      <c r="K54" s="14" t="s">
        <v>111</v>
      </c>
      <c r="L54" s="14" t="s">
        <v>117</v>
      </c>
      <c r="M54" s="24"/>
      <c r="N54" s="24"/>
      <c r="O54" s="24"/>
      <c r="P54" s="24">
        <v>2542.87</v>
      </c>
      <c r="Q54" s="13" t="s">
        <v>254</v>
      </c>
      <c r="R54" s="4"/>
      <c r="S54" s="4"/>
      <c r="T54" s="4"/>
    </row>
    <row r="55" spans="1:20" x14ac:dyDescent="0.25">
      <c r="A55" s="13" t="s">
        <v>118</v>
      </c>
      <c r="B55" s="13" t="s">
        <v>3</v>
      </c>
      <c r="C55" s="13" t="s">
        <v>288</v>
      </c>
      <c r="D55" s="25">
        <v>2236.4899999999998</v>
      </c>
      <c r="E55" s="34">
        <v>117.71</v>
      </c>
      <c r="F55" s="25"/>
      <c r="G55" s="25"/>
      <c r="H55" s="25"/>
      <c r="I55" s="25"/>
      <c r="J55" s="25">
        <f t="shared" si="0"/>
        <v>2354.1999999999998</v>
      </c>
      <c r="K55" s="14" t="s">
        <v>120</v>
      </c>
      <c r="L55" s="14" t="s">
        <v>119</v>
      </c>
      <c r="M55" s="24"/>
      <c r="N55" s="24"/>
      <c r="O55" s="24"/>
      <c r="P55" s="24">
        <v>2236.4899999999998</v>
      </c>
      <c r="Q55" s="13" t="s">
        <v>254</v>
      </c>
      <c r="R55" s="4"/>
      <c r="S55" s="4"/>
      <c r="T55" s="4"/>
    </row>
    <row r="56" spans="1:20" x14ac:dyDescent="0.25">
      <c r="A56" s="13" t="s">
        <v>121</v>
      </c>
      <c r="B56" s="13" t="s">
        <v>3</v>
      </c>
      <c r="C56" s="13" t="s">
        <v>288</v>
      </c>
      <c r="D56" s="25">
        <v>2236.4899999999998</v>
      </c>
      <c r="E56" s="34">
        <v>117.71</v>
      </c>
      <c r="F56" s="25"/>
      <c r="G56" s="25"/>
      <c r="H56" s="25"/>
      <c r="I56" s="25"/>
      <c r="J56" s="25">
        <f t="shared" si="0"/>
        <v>2354.1999999999998</v>
      </c>
      <c r="K56" s="14" t="s">
        <v>120</v>
      </c>
      <c r="L56" s="14" t="s">
        <v>119</v>
      </c>
      <c r="M56" s="24"/>
      <c r="N56" s="24"/>
      <c r="O56" s="24"/>
      <c r="P56" s="24">
        <v>2236.4899999999998</v>
      </c>
      <c r="Q56" s="13" t="s">
        <v>254</v>
      </c>
      <c r="R56" s="4"/>
      <c r="S56" s="4"/>
      <c r="T56" s="4"/>
    </row>
    <row r="57" spans="1:20" x14ac:dyDescent="0.25">
      <c r="A57" s="13" t="s">
        <v>125</v>
      </c>
      <c r="B57" s="13" t="s">
        <v>124</v>
      </c>
      <c r="C57" s="13" t="s">
        <v>123</v>
      </c>
      <c r="D57" s="25">
        <v>26694.91</v>
      </c>
      <c r="E57" s="25"/>
      <c r="F57" s="25">
        <v>2966.1</v>
      </c>
      <c r="G57" s="25">
        <v>5338.99</v>
      </c>
      <c r="H57" s="25"/>
      <c r="I57" s="25"/>
      <c r="J57" s="25">
        <f t="shared" si="0"/>
        <v>35000</v>
      </c>
      <c r="K57" s="14" t="s">
        <v>127</v>
      </c>
      <c r="L57" s="14" t="s">
        <v>126</v>
      </c>
      <c r="M57" s="24">
        <v>26694.91</v>
      </c>
      <c r="N57" s="24"/>
      <c r="O57" s="24"/>
      <c r="P57" s="24"/>
      <c r="Q57" s="13"/>
      <c r="R57" s="4"/>
      <c r="S57" s="4"/>
      <c r="T57" s="4"/>
    </row>
    <row r="58" spans="1:20" x14ac:dyDescent="0.25">
      <c r="A58" s="13" t="s">
        <v>129</v>
      </c>
      <c r="B58" s="13" t="s">
        <v>124</v>
      </c>
      <c r="C58" s="13" t="s">
        <v>128</v>
      </c>
      <c r="D58" s="25">
        <v>26694.91</v>
      </c>
      <c r="E58" s="25"/>
      <c r="F58" s="25">
        <v>2966.1</v>
      </c>
      <c r="G58" s="25">
        <v>5338.99</v>
      </c>
      <c r="H58" s="25"/>
      <c r="I58" s="25"/>
      <c r="J58" s="25">
        <f t="shared" si="0"/>
        <v>35000</v>
      </c>
      <c r="K58" s="14" t="s">
        <v>127</v>
      </c>
      <c r="L58" s="14" t="s">
        <v>126</v>
      </c>
      <c r="M58" s="24">
        <v>26694.91</v>
      </c>
      <c r="N58" s="24"/>
      <c r="O58" s="24"/>
      <c r="P58" s="24"/>
      <c r="Q58" s="13"/>
      <c r="R58" s="4"/>
      <c r="S58" s="4"/>
      <c r="T58" s="4"/>
    </row>
    <row r="59" spans="1:20" x14ac:dyDescent="0.25">
      <c r="A59" s="13" t="s">
        <v>132</v>
      </c>
      <c r="B59" s="13" t="s">
        <v>131</v>
      </c>
      <c r="C59" s="13" t="s">
        <v>130</v>
      </c>
      <c r="D59" s="26">
        <v>3737.12</v>
      </c>
      <c r="E59" s="25">
        <v>195.89</v>
      </c>
      <c r="F59" s="25"/>
      <c r="G59" s="25"/>
      <c r="H59" s="25"/>
      <c r="I59" s="25"/>
      <c r="J59" s="25">
        <f t="shared" si="0"/>
        <v>3933.0099999999998</v>
      </c>
      <c r="K59" s="15">
        <v>43347</v>
      </c>
      <c r="L59" s="15">
        <v>43347</v>
      </c>
      <c r="M59" s="24"/>
      <c r="N59" s="24"/>
      <c r="O59" s="24">
        <v>3737.12</v>
      </c>
      <c r="P59" s="24"/>
      <c r="Q59" s="13"/>
      <c r="R59" s="4"/>
      <c r="S59" s="4"/>
      <c r="T59" s="4"/>
    </row>
    <row r="60" spans="1:20" x14ac:dyDescent="0.25">
      <c r="A60" s="13" t="s">
        <v>268</v>
      </c>
      <c r="B60" s="13" t="s">
        <v>264</v>
      </c>
      <c r="C60" s="13" t="s">
        <v>265</v>
      </c>
      <c r="D60" s="25">
        <v>5641.45</v>
      </c>
      <c r="E60" s="25">
        <v>252.25</v>
      </c>
      <c r="F60" s="25"/>
      <c r="G60" s="25">
        <v>59.4</v>
      </c>
      <c r="H60" s="25"/>
      <c r="I60" s="25"/>
      <c r="J60" s="25">
        <f t="shared" si="0"/>
        <v>5953.0999999999995</v>
      </c>
      <c r="K60" s="15">
        <v>43217</v>
      </c>
      <c r="L60" s="14" t="s">
        <v>266</v>
      </c>
      <c r="M60" s="24"/>
      <c r="N60" s="24">
        <v>5641.45</v>
      </c>
      <c r="O60" s="24"/>
      <c r="P60" s="24"/>
      <c r="Q60" s="13"/>
      <c r="R60" s="4"/>
      <c r="S60" s="4"/>
      <c r="T60" s="4"/>
    </row>
    <row r="61" spans="1:20" ht="30" x14ac:dyDescent="0.25">
      <c r="A61" s="13" t="s">
        <v>269</v>
      </c>
      <c r="B61" s="13" t="s">
        <v>267</v>
      </c>
      <c r="C61" s="39" t="s">
        <v>289</v>
      </c>
      <c r="D61" s="25">
        <v>153000</v>
      </c>
      <c r="E61" s="25"/>
      <c r="F61" s="25">
        <v>17000</v>
      </c>
      <c r="G61" s="25">
        <v>30600</v>
      </c>
      <c r="H61" s="25"/>
      <c r="I61" s="25"/>
      <c r="J61" s="25">
        <f t="shared" si="0"/>
        <v>200600</v>
      </c>
      <c r="K61" s="15">
        <v>43216</v>
      </c>
      <c r="L61" s="15">
        <v>43216</v>
      </c>
      <c r="M61" s="24"/>
      <c r="N61" s="24">
        <v>153000</v>
      </c>
      <c r="O61" s="24"/>
      <c r="P61" s="24"/>
      <c r="Q61" s="13"/>
      <c r="R61" s="4"/>
      <c r="S61" s="4"/>
      <c r="T61" s="4"/>
    </row>
    <row r="62" spans="1:20" x14ac:dyDescent="0.25">
      <c r="A62" s="13" t="s">
        <v>135</v>
      </c>
      <c r="B62" s="13" t="s">
        <v>134</v>
      </c>
      <c r="C62" s="28" t="s">
        <v>270</v>
      </c>
      <c r="D62" s="25">
        <v>31370.9</v>
      </c>
      <c r="E62" s="25">
        <v>1651.1</v>
      </c>
      <c r="F62" s="25"/>
      <c r="G62" s="25"/>
      <c r="H62" s="25"/>
      <c r="I62" s="25"/>
      <c r="J62" s="25">
        <f t="shared" si="0"/>
        <v>33022</v>
      </c>
      <c r="K62" s="15">
        <v>43203</v>
      </c>
      <c r="L62" s="15">
        <v>43232</v>
      </c>
      <c r="M62" s="24"/>
      <c r="N62" s="24">
        <v>31370.9</v>
      </c>
      <c r="O62" s="24"/>
      <c r="P62" s="24"/>
      <c r="Q62" s="13"/>
      <c r="R62" s="4"/>
      <c r="S62" s="4"/>
      <c r="T62" s="4"/>
    </row>
    <row r="63" spans="1:20" x14ac:dyDescent="0.25">
      <c r="A63" s="13" t="s">
        <v>136</v>
      </c>
      <c r="B63" s="13" t="s">
        <v>134</v>
      </c>
      <c r="C63" s="28" t="s">
        <v>219</v>
      </c>
      <c r="D63" s="25">
        <v>64212.25</v>
      </c>
      <c r="E63" s="25">
        <v>2841.25</v>
      </c>
      <c r="F63" s="25"/>
      <c r="G63" s="25"/>
      <c r="H63" s="25"/>
      <c r="I63" s="25"/>
      <c r="J63" s="25">
        <f t="shared" si="0"/>
        <v>67053.5</v>
      </c>
      <c r="K63" s="15">
        <v>43210</v>
      </c>
      <c r="L63" s="14" t="s">
        <v>137</v>
      </c>
      <c r="M63" s="24"/>
      <c r="N63" s="24">
        <v>64212.25</v>
      </c>
      <c r="O63" s="24"/>
      <c r="P63" s="24"/>
      <c r="Q63" s="13"/>
      <c r="R63" s="4"/>
      <c r="S63" s="4"/>
      <c r="T63" s="4"/>
    </row>
    <row r="64" spans="1:20" x14ac:dyDescent="0.25">
      <c r="A64" s="13" t="s">
        <v>141</v>
      </c>
      <c r="B64" s="13" t="s">
        <v>140</v>
      </c>
      <c r="C64" s="13" t="s">
        <v>139</v>
      </c>
      <c r="D64" s="25">
        <v>5562.92</v>
      </c>
      <c r="E64" s="25">
        <v>258.5</v>
      </c>
      <c r="F64" s="25"/>
      <c r="G64" s="25">
        <v>279.18</v>
      </c>
      <c r="H64" s="25"/>
      <c r="I64" s="25"/>
      <c r="J64" s="25">
        <f t="shared" si="0"/>
        <v>6100.6</v>
      </c>
      <c r="K64" s="14" t="s">
        <v>143</v>
      </c>
      <c r="L64" s="14" t="s">
        <v>142</v>
      </c>
      <c r="M64" s="24"/>
      <c r="N64" s="24"/>
      <c r="O64" s="24">
        <v>5562.92</v>
      </c>
      <c r="P64" s="24"/>
      <c r="Q64" s="13"/>
      <c r="R64" s="4"/>
      <c r="S64" s="4"/>
      <c r="T64" s="4"/>
    </row>
    <row r="65" spans="1:20" x14ac:dyDescent="0.25">
      <c r="A65" s="13" t="s">
        <v>145</v>
      </c>
      <c r="B65" s="13" t="s">
        <v>140</v>
      </c>
      <c r="C65" s="13" t="s">
        <v>144</v>
      </c>
      <c r="D65" s="25">
        <v>7080.08</v>
      </c>
      <c r="E65" s="25">
        <v>329</v>
      </c>
      <c r="F65" s="25"/>
      <c r="G65" s="25">
        <v>355.32</v>
      </c>
      <c r="H65" s="25"/>
      <c r="I65" s="25"/>
      <c r="J65" s="25">
        <f t="shared" si="0"/>
        <v>7764.4</v>
      </c>
      <c r="K65" s="15">
        <v>43408</v>
      </c>
      <c r="L65" s="15">
        <v>43409</v>
      </c>
      <c r="M65" s="24"/>
      <c r="N65" s="24">
        <v>7080.08</v>
      </c>
      <c r="O65" s="24"/>
      <c r="P65" s="24"/>
      <c r="Q65" s="13"/>
      <c r="R65" s="4"/>
      <c r="S65" s="4"/>
      <c r="T65" s="4"/>
    </row>
    <row r="66" spans="1:20" x14ac:dyDescent="0.25">
      <c r="A66" s="13" t="s">
        <v>147</v>
      </c>
      <c r="B66" s="13" t="s">
        <v>140</v>
      </c>
      <c r="C66" s="13" t="s">
        <v>146</v>
      </c>
      <c r="D66" s="25">
        <v>14310.8</v>
      </c>
      <c r="E66" s="25">
        <v>665</v>
      </c>
      <c r="F66" s="25"/>
      <c r="G66" s="25">
        <v>718.2</v>
      </c>
      <c r="H66" s="25"/>
      <c r="I66" s="25"/>
      <c r="J66" s="25">
        <f t="shared" si="0"/>
        <v>15694</v>
      </c>
      <c r="K66" s="14" t="s">
        <v>138</v>
      </c>
      <c r="L66" s="14" t="s">
        <v>137</v>
      </c>
      <c r="M66" s="24"/>
      <c r="N66" s="24">
        <v>14310.8</v>
      </c>
      <c r="O66" s="24"/>
      <c r="P66" s="24"/>
      <c r="Q66" s="13"/>
      <c r="R66" s="4"/>
      <c r="S66" s="4"/>
      <c r="T66" s="4"/>
    </row>
    <row r="67" spans="1:20" x14ac:dyDescent="0.25">
      <c r="A67" s="13" t="s">
        <v>149</v>
      </c>
      <c r="B67" s="13" t="s">
        <v>148</v>
      </c>
      <c r="C67" s="28" t="s">
        <v>272</v>
      </c>
      <c r="D67" s="25">
        <v>644117.63</v>
      </c>
      <c r="E67" s="25">
        <v>28500.79</v>
      </c>
      <c r="F67" s="25"/>
      <c r="G67" s="25"/>
      <c r="H67" s="25"/>
      <c r="I67" s="25"/>
      <c r="J67" s="25">
        <f t="shared" ref="J67:J89" si="1">+D67+E67+F67+G67+H67+I67</f>
        <v>672618.42</v>
      </c>
      <c r="K67" s="14" t="s">
        <v>151</v>
      </c>
      <c r="L67" s="14" t="s">
        <v>271</v>
      </c>
      <c r="M67" s="24"/>
      <c r="N67" s="24">
        <v>644117.63</v>
      </c>
      <c r="O67" s="24"/>
      <c r="P67" s="24"/>
      <c r="Q67" s="13"/>
      <c r="R67" s="4"/>
      <c r="S67" s="4"/>
      <c r="T67" s="4"/>
    </row>
    <row r="68" spans="1:20" x14ac:dyDescent="0.25">
      <c r="A68" s="13" t="s">
        <v>152</v>
      </c>
      <c r="B68" s="13" t="s">
        <v>148</v>
      </c>
      <c r="C68" s="28" t="s">
        <v>290</v>
      </c>
      <c r="D68" s="25">
        <v>755894.27</v>
      </c>
      <c r="E68" s="25">
        <v>33446.660000000003</v>
      </c>
      <c r="F68" s="25"/>
      <c r="G68" s="25"/>
      <c r="H68" s="25"/>
      <c r="I68" s="25"/>
      <c r="J68" s="25">
        <f t="shared" si="1"/>
        <v>789340.93</v>
      </c>
      <c r="K68" s="15">
        <v>43348</v>
      </c>
      <c r="L68" s="15">
        <v>43318</v>
      </c>
      <c r="M68" s="24">
        <v>755894.27</v>
      </c>
      <c r="N68" s="24"/>
      <c r="O68" s="24"/>
      <c r="P68" s="24"/>
      <c r="Q68" s="13"/>
      <c r="R68" s="4"/>
      <c r="S68" s="4"/>
      <c r="T68" s="4"/>
    </row>
    <row r="69" spans="1:20" ht="30" x14ac:dyDescent="0.25">
      <c r="A69" s="13" t="s">
        <v>273</v>
      </c>
      <c r="B69" s="13" t="s">
        <v>274</v>
      </c>
      <c r="C69" s="40" t="s">
        <v>291</v>
      </c>
      <c r="D69" s="25">
        <v>61718.73</v>
      </c>
      <c r="E69" s="25">
        <v>2730.92</v>
      </c>
      <c r="F69" s="25"/>
      <c r="G69" s="25"/>
      <c r="H69" s="25"/>
      <c r="I69" s="25"/>
      <c r="J69" s="25">
        <f t="shared" si="1"/>
        <v>64449.65</v>
      </c>
      <c r="K69" s="15">
        <v>43224</v>
      </c>
      <c r="L69" s="15">
        <v>43254</v>
      </c>
      <c r="M69" s="24"/>
      <c r="N69" s="24"/>
      <c r="O69" s="24">
        <v>61718.73</v>
      </c>
      <c r="P69" s="24"/>
      <c r="Q69" s="13"/>
      <c r="R69" s="4"/>
      <c r="S69" s="4"/>
      <c r="T69" s="4"/>
    </row>
    <row r="70" spans="1:20" x14ac:dyDescent="0.25">
      <c r="A70" s="13" t="s">
        <v>156</v>
      </c>
      <c r="B70" s="13" t="s">
        <v>155</v>
      </c>
      <c r="C70" s="28" t="s">
        <v>275</v>
      </c>
      <c r="D70" s="25">
        <v>22121.16</v>
      </c>
      <c r="E70" s="25">
        <v>978.82</v>
      </c>
      <c r="F70" s="25"/>
      <c r="G70" s="25"/>
      <c r="H70" s="25"/>
      <c r="I70" s="25"/>
      <c r="J70" s="25">
        <f t="shared" si="1"/>
        <v>23099.98</v>
      </c>
      <c r="K70" s="14" t="s">
        <v>157</v>
      </c>
      <c r="L70" s="14" t="s">
        <v>122</v>
      </c>
      <c r="M70" s="24"/>
      <c r="N70" s="24">
        <v>22121.16</v>
      </c>
      <c r="O70" s="24"/>
      <c r="P70" s="24"/>
      <c r="Q70" s="13"/>
      <c r="R70" s="4"/>
      <c r="S70" s="4"/>
      <c r="T70" s="4"/>
    </row>
    <row r="71" spans="1:20" x14ac:dyDescent="0.25">
      <c r="A71" s="13" t="s">
        <v>292</v>
      </c>
      <c r="B71" s="28" t="s">
        <v>158</v>
      </c>
      <c r="C71" s="13" t="s">
        <v>293</v>
      </c>
      <c r="D71" s="25">
        <v>17575.43</v>
      </c>
      <c r="E71" s="25">
        <v>789.29</v>
      </c>
      <c r="F71" s="25"/>
      <c r="G71" s="25">
        <v>262.44</v>
      </c>
      <c r="H71" s="25"/>
      <c r="I71" s="25"/>
      <c r="J71" s="25">
        <f t="shared" si="1"/>
        <v>18627.16</v>
      </c>
      <c r="K71" s="15">
        <v>43286</v>
      </c>
      <c r="L71" s="15">
        <v>43257</v>
      </c>
      <c r="M71" s="24">
        <v>17575.43</v>
      </c>
      <c r="N71" s="24"/>
      <c r="O71" s="24"/>
      <c r="P71" s="24"/>
      <c r="Q71" s="13"/>
      <c r="R71" s="4"/>
      <c r="S71" s="4"/>
      <c r="T71" s="4"/>
    </row>
    <row r="72" spans="1:20" x14ac:dyDescent="0.25">
      <c r="A72" s="13" t="s">
        <v>161</v>
      </c>
      <c r="B72" s="28" t="s">
        <v>160</v>
      </c>
      <c r="C72" s="13" t="s">
        <v>159</v>
      </c>
      <c r="D72" s="25">
        <v>56884.2</v>
      </c>
      <c r="E72" s="25">
        <v>2517</v>
      </c>
      <c r="F72" s="25"/>
      <c r="G72" s="25"/>
      <c r="H72" s="25"/>
      <c r="I72" s="25"/>
      <c r="J72" s="25">
        <f t="shared" si="1"/>
        <v>59401.2</v>
      </c>
      <c r="K72" s="14" t="s">
        <v>163</v>
      </c>
      <c r="L72" s="14" t="s">
        <v>162</v>
      </c>
      <c r="M72" s="24"/>
      <c r="N72" s="24">
        <v>56884.2</v>
      </c>
      <c r="O72" s="24"/>
      <c r="P72" s="24"/>
      <c r="Q72" s="13"/>
      <c r="R72" s="4"/>
      <c r="S72" s="4"/>
      <c r="T72" s="4"/>
    </row>
    <row r="73" spans="1:20" ht="18.75" customHeight="1" x14ac:dyDescent="0.25">
      <c r="A73" s="13" t="s">
        <v>166</v>
      </c>
      <c r="B73" s="28" t="s">
        <v>165</v>
      </c>
      <c r="C73" s="13" t="s">
        <v>164</v>
      </c>
      <c r="D73" s="25">
        <v>52668</v>
      </c>
      <c r="E73" s="25">
        <v>2772</v>
      </c>
      <c r="F73" s="25"/>
      <c r="G73" s="25"/>
      <c r="H73" s="25"/>
      <c r="I73" s="25"/>
      <c r="J73" s="25">
        <f t="shared" si="1"/>
        <v>55440</v>
      </c>
      <c r="K73" s="14" t="s">
        <v>168</v>
      </c>
      <c r="L73" s="14" t="s">
        <v>167</v>
      </c>
      <c r="M73" s="24"/>
      <c r="N73" s="24">
        <v>52668</v>
      </c>
      <c r="O73" s="24"/>
      <c r="P73" s="24"/>
      <c r="Q73" s="13"/>
      <c r="R73" s="4"/>
      <c r="S73" s="4"/>
      <c r="T73" s="4"/>
    </row>
    <row r="74" spans="1:20" ht="19.5" customHeight="1" x14ac:dyDescent="0.25">
      <c r="A74" s="13" t="s">
        <v>172</v>
      </c>
      <c r="B74" s="28" t="s">
        <v>170</v>
      </c>
      <c r="C74" s="13" t="s">
        <v>171</v>
      </c>
      <c r="D74" s="25">
        <v>22796.6</v>
      </c>
      <c r="E74" s="25">
        <v>1059.33</v>
      </c>
      <c r="F74" s="25"/>
      <c r="G74" s="25">
        <v>1144.07</v>
      </c>
      <c r="H74" s="25"/>
      <c r="I74" s="25"/>
      <c r="J74" s="25">
        <f t="shared" si="1"/>
        <v>25000</v>
      </c>
      <c r="K74" s="14" t="s">
        <v>127</v>
      </c>
      <c r="L74" s="14" t="s">
        <v>126</v>
      </c>
      <c r="M74" s="24">
        <v>22796.6</v>
      </c>
      <c r="N74" s="24"/>
      <c r="O74" s="24"/>
      <c r="P74" s="24"/>
      <c r="Q74" s="13"/>
      <c r="R74" s="4"/>
      <c r="S74" s="4"/>
      <c r="T74" s="4"/>
    </row>
    <row r="75" spans="1:20" ht="30" x14ac:dyDescent="0.25">
      <c r="A75" s="13" t="s">
        <v>174</v>
      </c>
      <c r="B75" s="28" t="s">
        <v>173</v>
      </c>
      <c r="C75" s="39" t="s">
        <v>294</v>
      </c>
      <c r="D75" s="25">
        <v>16650</v>
      </c>
      <c r="E75" s="25"/>
      <c r="F75" s="25">
        <v>1850</v>
      </c>
      <c r="G75" s="25">
        <v>3330</v>
      </c>
      <c r="H75" s="25"/>
      <c r="I75" s="25"/>
      <c r="J75" s="25">
        <f t="shared" si="1"/>
        <v>21830</v>
      </c>
      <c r="K75" s="14" t="s">
        <v>176</v>
      </c>
      <c r="L75" s="14" t="s">
        <v>175</v>
      </c>
      <c r="M75" s="24"/>
      <c r="N75" s="24"/>
      <c r="O75" s="24"/>
      <c r="P75" s="24">
        <v>16650</v>
      </c>
      <c r="Q75" s="13"/>
      <c r="R75" s="4"/>
      <c r="S75" s="4"/>
      <c r="T75" s="4"/>
    </row>
    <row r="76" spans="1:20" ht="30" x14ac:dyDescent="0.25">
      <c r="A76" s="13" t="s">
        <v>179</v>
      </c>
      <c r="B76" s="28" t="s">
        <v>178</v>
      </c>
      <c r="C76" s="39" t="s">
        <v>295</v>
      </c>
      <c r="D76" s="25">
        <v>32300</v>
      </c>
      <c r="E76" s="25">
        <v>1700</v>
      </c>
      <c r="F76" s="25"/>
      <c r="G76" s="25"/>
      <c r="H76" s="25"/>
      <c r="I76" s="25"/>
      <c r="J76" s="25">
        <f t="shared" si="1"/>
        <v>34000</v>
      </c>
      <c r="K76" s="14" t="s">
        <v>180</v>
      </c>
      <c r="L76" s="14" t="s">
        <v>138</v>
      </c>
      <c r="M76" s="24"/>
      <c r="N76" s="24"/>
      <c r="O76" s="24">
        <v>32300</v>
      </c>
      <c r="P76" s="24"/>
      <c r="Q76" s="13"/>
      <c r="R76" s="4"/>
      <c r="S76" s="4"/>
      <c r="T76" s="4"/>
    </row>
    <row r="77" spans="1:20" x14ac:dyDescent="0.25">
      <c r="A77" s="13" t="s">
        <v>183</v>
      </c>
      <c r="B77" s="28" t="s">
        <v>182</v>
      </c>
      <c r="C77" s="28" t="s">
        <v>219</v>
      </c>
      <c r="D77" s="25">
        <v>10310.120000000001</v>
      </c>
      <c r="E77" s="25">
        <v>456.2</v>
      </c>
      <c r="F77" s="25"/>
      <c r="G77" s="25"/>
      <c r="H77" s="25"/>
      <c r="I77" s="25"/>
      <c r="J77" s="25">
        <f t="shared" si="1"/>
        <v>10766.320000000002</v>
      </c>
      <c r="K77" s="15">
        <v>43182</v>
      </c>
      <c r="L77" s="15">
        <v>43212</v>
      </c>
      <c r="M77" s="24"/>
      <c r="N77" s="24">
        <v>10310.120000000001</v>
      </c>
      <c r="O77" s="24"/>
      <c r="P77" s="24"/>
      <c r="Q77" s="13"/>
      <c r="R77" s="4"/>
      <c r="S77" s="4"/>
      <c r="T77" s="4"/>
    </row>
    <row r="78" spans="1:20" x14ac:dyDescent="0.25">
      <c r="A78" s="13" t="s">
        <v>185</v>
      </c>
      <c r="B78" s="28" t="s">
        <v>184</v>
      </c>
      <c r="C78" s="13" t="s">
        <v>123</v>
      </c>
      <c r="D78" s="25">
        <v>31915.24</v>
      </c>
      <c r="E78" s="25">
        <v>1483.06</v>
      </c>
      <c r="F78" s="25"/>
      <c r="G78" s="25">
        <v>1601.7</v>
      </c>
      <c r="H78" s="25"/>
      <c r="I78" s="25"/>
      <c r="J78" s="25">
        <f t="shared" si="1"/>
        <v>35000</v>
      </c>
      <c r="K78" s="15">
        <v>43136</v>
      </c>
      <c r="L78" s="15">
        <v>43106</v>
      </c>
      <c r="M78" s="24">
        <v>31915.24</v>
      </c>
      <c r="N78" s="24"/>
      <c r="O78" s="24"/>
      <c r="P78" s="24"/>
      <c r="Q78" s="13"/>
      <c r="R78" s="4"/>
      <c r="S78" s="4"/>
      <c r="T78" s="4"/>
    </row>
    <row r="79" spans="1:20" x14ac:dyDescent="0.25">
      <c r="A79" s="13" t="s">
        <v>186</v>
      </c>
      <c r="B79" s="28" t="s">
        <v>184</v>
      </c>
      <c r="C79" s="13" t="s">
        <v>171</v>
      </c>
      <c r="D79" s="25">
        <v>31915.24</v>
      </c>
      <c r="E79" s="25">
        <v>1483.06</v>
      </c>
      <c r="F79" s="25"/>
      <c r="G79" s="25">
        <v>1601.7</v>
      </c>
      <c r="H79" s="25"/>
      <c r="I79" s="25"/>
      <c r="J79" s="25">
        <f t="shared" si="1"/>
        <v>35000</v>
      </c>
      <c r="K79" s="15">
        <v>43136</v>
      </c>
      <c r="L79" s="15">
        <v>43106</v>
      </c>
      <c r="M79" s="24">
        <v>31915.24</v>
      </c>
      <c r="N79" s="24"/>
      <c r="O79" s="24"/>
      <c r="P79" s="24"/>
      <c r="Q79" s="13"/>
      <c r="R79" s="4"/>
      <c r="S79" s="4"/>
      <c r="T79" s="4"/>
    </row>
    <row r="80" spans="1:20" x14ac:dyDescent="0.25">
      <c r="A80" s="13" t="s">
        <v>188</v>
      </c>
      <c r="B80" s="28" t="s">
        <v>187</v>
      </c>
      <c r="C80" s="28" t="s">
        <v>276</v>
      </c>
      <c r="D80" s="25">
        <v>23255.4</v>
      </c>
      <c r="E80" s="25">
        <v>1029</v>
      </c>
      <c r="F80" s="25"/>
      <c r="G80" s="25"/>
      <c r="H80" s="25"/>
      <c r="I80" s="25"/>
      <c r="J80" s="25">
        <f t="shared" si="1"/>
        <v>24284.400000000001</v>
      </c>
      <c r="K80" s="15">
        <v>43178</v>
      </c>
      <c r="L80" s="15" t="s">
        <v>277</v>
      </c>
      <c r="M80" s="24"/>
      <c r="N80" s="24">
        <v>23255.4</v>
      </c>
      <c r="O80" s="24"/>
      <c r="P80" s="24"/>
      <c r="Q80" s="13"/>
      <c r="R80" s="4"/>
      <c r="S80" s="4"/>
      <c r="T80" s="4"/>
    </row>
    <row r="81" spans="1:20" x14ac:dyDescent="0.25">
      <c r="A81" s="13" t="s">
        <v>191</v>
      </c>
      <c r="B81" s="28" t="s">
        <v>190</v>
      </c>
      <c r="C81" s="28" t="s">
        <v>219</v>
      </c>
      <c r="D81" s="25">
        <v>16465.509999999998</v>
      </c>
      <c r="E81" s="25">
        <v>728.57</v>
      </c>
      <c r="F81" s="25"/>
      <c r="G81" s="25"/>
      <c r="H81" s="25"/>
      <c r="I81" s="25"/>
      <c r="J81" s="25">
        <f t="shared" si="1"/>
        <v>17194.079999999998</v>
      </c>
      <c r="K81" s="15">
        <v>43209</v>
      </c>
      <c r="L81" s="15">
        <v>43239</v>
      </c>
      <c r="M81" s="24"/>
      <c r="N81" s="24">
        <v>16465.509999999998</v>
      </c>
      <c r="O81" s="24"/>
      <c r="P81" s="24"/>
      <c r="Q81" s="13"/>
      <c r="R81" s="4"/>
      <c r="S81" s="4"/>
      <c r="T81" s="4"/>
    </row>
    <row r="82" spans="1:20" ht="30" x14ac:dyDescent="0.25">
      <c r="A82" s="13" t="s">
        <v>192</v>
      </c>
      <c r="B82" s="28" t="s">
        <v>296</v>
      </c>
      <c r="C82" s="39" t="s">
        <v>297</v>
      </c>
      <c r="D82" s="25">
        <v>121994.8</v>
      </c>
      <c r="E82" s="25">
        <v>5398</v>
      </c>
      <c r="F82" s="25"/>
      <c r="G82" s="25"/>
      <c r="H82" s="25"/>
      <c r="I82" s="25"/>
      <c r="J82" s="25">
        <f t="shared" si="1"/>
        <v>127392.8</v>
      </c>
      <c r="K82" s="15">
        <v>43163</v>
      </c>
      <c r="L82" s="15">
        <v>43164</v>
      </c>
      <c r="M82" s="24"/>
      <c r="N82" s="24">
        <v>121994.8</v>
      </c>
      <c r="O82" s="24"/>
      <c r="P82" s="24"/>
      <c r="Q82" s="13"/>
      <c r="R82" s="4"/>
      <c r="S82" s="4"/>
      <c r="T82" s="4"/>
    </row>
    <row r="83" spans="1:20" x14ac:dyDescent="0.25">
      <c r="A83" s="13" t="s">
        <v>194</v>
      </c>
      <c r="B83" s="28" t="s">
        <v>193</v>
      </c>
      <c r="C83" s="28" t="s">
        <v>278</v>
      </c>
      <c r="D83" s="25">
        <v>25997.33</v>
      </c>
      <c r="E83" s="25">
        <v>1150.33</v>
      </c>
      <c r="F83" s="25"/>
      <c r="G83" s="25"/>
      <c r="H83" s="25"/>
      <c r="I83" s="25"/>
      <c r="J83" s="25">
        <f t="shared" si="1"/>
        <v>27147.660000000003</v>
      </c>
      <c r="K83" s="14" t="s">
        <v>181</v>
      </c>
      <c r="L83" s="15">
        <v>43205</v>
      </c>
      <c r="M83" s="24"/>
      <c r="N83" s="24">
        <v>25997.33</v>
      </c>
      <c r="O83" s="24"/>
      <c r="P83" s="24"/>
      <c r="Q83" s="13"/>
      <c r="R83" s="4"/>
      <c r="S83" s="4"/>
      <c r="T83" s="4"/>
    </row>
    <row r="84" spans="1:20" x14ac:dyDescent="0.25">
      <c r="A84" s="13" t="s">
        <v>195</v>
      </c>
      <c r="B84" s="28" t="s">
        <v>193</v>
      </c>
      <c r="C84" s="28" t="s">
        <v>279</v>
      </c>
      <c r="D84" s="25">
        <v>25549.3</v>
      </c>
      <c r="E84" s="25">
        <v>1130.5</v>
      </c>
      <c r="F84" s="25"/>
      <c r="G84" s="25"/>
      <c r="H84" s="25"/>
      <c r="I84" s="25"/>
      <c r="J84" s="25">
        <v>26679.8</v>
      </c>
      <c r="K84" s="15">
        <v>43173</v>
      </c>
      <c r="L84" s="15">
        <v>43204</v>
      </c>
      <c r="M84" s="24"/>
      <c r="N84" s="24">
        <v>25549.3</v>
      </c>
      <c r="O84" s="24"/>
      <c r="P84" s="24"/>
      <c r="Q84" s="13"/>
      <c r="R84" s="4"/>
      <c r="S84" s="4"/>
      <c r="T84" s="4"/>
    </row>
    <row r="85" spans="1:20" x14ac:dyDescent="0.25">
      <c r="A85" s="13" t="s">
        <v>197</v>
      </c>
      <c r="B85" s="28" t="s">
        <v>196</v>
      </c>
      <c r="C85" s="13" t="s">
        <v>169</v>
      </c>
      <c r="D85" s="25">
        <v>22796.6</v>
      </c>
      <c r="E85" s="25">
        <v>1059.33</v>
      </c>
      <c r="F85" s="25"/>
      <c r="G85" s="25">
        <v>1144.07</v>
      </c>
      <c r="H85" s="25"/>
      <c r="I85" s="25"/>
      <c r="J85" s="25">
        <f t="shared" si="1"/>
        <v>25000</v>
      </c>
      <c r="K85" s="14" t="s">
        <v>150</v>
      </c>
      <c r="L85" s="14" t="s">
        <v>198</v>
      </c>
      <c r="M85" s="24"/>
      <c r="N85" s="24">
        <v>22796.6</v>
      </c>
      <c r="O85" s="24"/>
      <c r="P85" s="24"/>
      <c r="Q85" s="13"/>
      <c r="R85" s="4"/>
      <c r="S85" s="4"/>
      <c r="T85" s="4"/>
    </row>
    <row r="86" spans="1:20" x14ac:dyDescent="0.25">
      <c r="A86" s="13" t="s">
        <v>199</v>
      </c>
      <c r="B86" s="28" t="s">
        <v>196</v>
      </c>
      <c r="C86" s="13" t="s">
        <v>123</v>
      </c>
      <c r="D86" s="25">
        <v>22796.6</v>
      </c>
      <c r="E86" s="25">
        <v>1059.33</v>
      </c>
      <c r="F86" s="25"/>
      <c r="G86" s="25">
        <v>1144.07</v>
      </c>
      <c r="H86" s="25"/>
      <c r="I86" s="25"/>
      <c r="J86" s="25">
        <f t="shared" si="1"/>
        <v>25000</v>
      </c>
      <c r="K86" s="14" t="s">
        <v>150</v>
      </c>
      <c r="L86" s="14" t="s">
        <v>198</v>
      </c>
      <c r="M86" s="24"/>
      <c r="N86" s="24">
        <v>22796.6</v>
      </c>
      <c r="O86" s="24"/>
      <c r="P86" s="24"/>
      <c r="Q86" s="13"/>
      <c r="R86" s="4"/>
      <c r="S86" s="4"/>
      <c r="T86" s="4"/>
    </row>
    <row r="87" spans="1:20" x14ac:dyDescent="0.25">
      <c r="A87" s="13" t="s">
        <v>200</v>
      </c>
      <c r="B87" s="28" t="s">
        <v>196</v>
      </c>
      <c r="C87" s="13" t="s">
        <v>171</v>
      </c>
      <c r="D87" s="25">
        <v>22796.6</v>
      </c>
      <c r="E87" s="25">
        <v>1059.33</v>
      </c>
      <c r="F87" s="25"/>
      <c r="G87" s="25">
        <v>1144.07</v>
      </c>
      <c r="H87" s="25"/>
      <c r="I87" s="25"/>
      <c r="J87" s="25">
        <f t="shared" si="1"/>
        <v>25000</v>
      </c>
      <c r="K87" s="14" t="s">
        <v>150</v>
      </c>
      <c r="L87" s="14" t="s">
        <v>198</v>
      </c>
      <c r="M87" s="24"/>
      <c r="N87" s="24">
        <v>22796.6</v>
      </c>
      <c r="O87" s="24"/>
      <c r="P87" s="24"/>
      <c r="Q87" s="13"/>
      <c r="R87" s="4"/>
      <c r="S87" s="4"/>
      <c r="T87" s="4"/>
    </row>
    <row r="88" spans="1:20" x14ac:dyDescent="0.25">
      <c r="A88" s="13" t="s">
        <v>202</v>
      </c>
      <c r="B88" s="28" t="s">
        <v>201</v>
      </c>
      <c r="C88" s="29" t="s">
        <v>255</v>
      </c>
      <c r="D88" s="25">
        <v>22600</v>
      </c>
      <c r="E88" s="25">
        <v>1000</v>
      </c>
      <c r="F88" s="25"/>
      <c r="G88" s="25"/>
      <c r="H88" s="25"/>
      <c r="I88" s="25"/>
      <c r="J88" s="25">
        <f t="shared" si="1"/>
        <v>23600</v>
      </c>
      <c r="K88" s="14" t="s">
        <v>204</v>
      </c>
      <c r="L88" s="14" t="s">
        <v>203</v>
      </c>
      <c r="M88" s="24"/>
      <c r="N88" s="24"/>
      <c r="O88" s="24"/>
      <c r="P88" s="24">
        <v>22600</v>
      </c>
      <c r="Q88" s="13" t="s">
        <v>257</v>
      </c>
      <c r="R88" s="4"/>
      <c r="S88" s="4"/>
      <c r="T88" s="4"/>
    </row>
    <row r="89" spans="1:20" x14ac:dyDescent="0.25">
      <c r="A89" s="13" t="s">
        <v>205</v>
      </c>
      <c r="B89" s="28" t="s">
        <v>201</v>
      </c>
      <c r="C89" s="29" t="s">
        <v>256</v>
      </c>
      <c r="D89" s="25">
        <v>22600</v>
      </c>
      <c r="E89" s="25">
        <v>1000</v>
      </c>
      <c r="F89" s="25"/>
      <c r="G89" s="25"/>
      <c r="H89" s="25"/>
      <c r="I89" s="25"/>
      <c r="J89" s="25">
        <f t="shared" si="1"/>
        <v>23600</v>
      </c>
      <c r="K89" s="14" t="s">
        <v>96</v>
      </c>
      <c r="L89" s="14" t="s">
        <v>206</v>
      </c>
      <c r="M89" s="24"/>
      <c r="N89" s="24"/>
      <c r="O89" s="24"/>
      <c r="P89" s="24">
        <v>22600</v>
      </c>
      <c r="Q89" s="13" t="s">
        <v>257</v>
      </c>
      <c r="R89" s="4"/>
      <c r="S89" s="4"/>
      <c r="T89" s="4"/>
    </row>
    <row r="90" spans="1:20" x14ac:dyDescent="0.25">
      <c r="A90" s="13" t="s">
        <v>208</v>
      </c>
      <c r="B90" s="28" t="s">
        <v>207</v>
      </c>
      <c r="C90" s="13" t="s">
        <v>123</v>
      </c>
      <c r="D90" s="25">
        <v>26694.91</v>
      </c>
      <c r="E90" s="25"/>
      <c r="F90" s="25">
        <v>2966.1</v>
      </c>
      <c r="G90" s="25">
        <v>5338.99</v>
      </c>
      <c r="H90" s="25"/>
      <c r="I90" s="25"/>
      <c r="J90" s="25">
        <f t="shared" ref="J90:J107" si="2">+D90+E90+F90+G90+H90+I90</f>
        <v>35000</v>
      </c>
      <c r="K90" s="14" t="s">
        <v>209</v>
      </c>
      <c r="L90" s="14" t="s">
        <v>209</v>
      </c>
      <c r="M90" s="24"/>
      <c r="N90" s="24"/>
      <c r="O90" s="24">
        <v>26694.91</v>
      </c>
      <c r="P90" s="24"/>
      <c r="Q90" s="13"/>
      <c r="R90" s="4"/>
      <c r="S90" s="4"/>
      <c r="T90" s="4"/>
    </row>
    <row r="91" spans="1:20" x14ac:dyDescent="0.25">
      <c r="A91" s="13" t="s">
        <v>210</v>
      </c>
      <c r="B91" s="28" t="s">
        <v>207</v>
      </c>
      <c r="C91" s="13" t="s">
        <v>171</v>
      </c>
      <c r="D91" s="25">
        <v>26694.91</v>
      </c>
      <c r="E91" s="25"/>
      <c r="F91" s="25">
        <v>2966.1</v>
      </c>
      <c r="G91" s="25">
        <v>5338.99</v>
      </c>
      <c r="H91" s="25"/>
      <c r="I91" s="25"/>
      <c r="J91" s="25">
        <f t="shared" si="2"/>
        <v>35000</v>
      </c>
      <c r="K91" s="14" t="s">
        <v>127</v>
      </c>
      <c r="L91" s="14" t="s">
        <v>127</v>
      </c>
      <c r="M91" s="24"/>
      <c r="N91" s="24"/>
      <c r="O91" s="24">
        <v>26694.91</v>
      </c>
      <c r="P91" s="24"/>
      <c r="Q91" s="13"/>
      <c r="R91" s="4"/>
      <c r="S91" s="4"/>
      <c r="T91" s="4"/>
    </row>
    <row r="92" spans="1:20" x14ac:dyDescent="0.25">
      <c r="A92" s="13" t="s">
        <v>212</v>
      </c>
      <c r="B92" s="28" t="s">
        <v>211</v>
      </c>
      <c r="C92" s="13" t="s">
        <v>298</v>
      </c>
      <c r="D92" s="25">
        <v>168207.19</v>
      </c>
      <c r="E92" s="25">
        <v>7442.8</v>
      </c>
      <c r="F92" s="25"/>
      <c r="G92" s="25"/>
      <c r="H92" s="25"/>
      <c r="I92" s="25"/>
      <c r="J92" s="25">
        <f t="shared" si="2"/>
        <v>175649.99</v>
      </c>
      <c r="K92" s="15">
        <v>43317</v>
      </c>
      <c r="L92" s="15">
        <v>43287</v>
      </c>
      <c r="M92" s="24">
        <v>168207.19</v>
      </c>
      <c r="N92" s="24"/>
      <c r="O92" s="24"/>
      <c r="P92" s="24"/>
      <c r="Q92" s="13"/>
      <c r="R92" s="4"/>
      <c r="S92" s="4"/>
      <c r="T92" s="4"/>
    </row>
    <row r="93" spans="1:20" x14ac:dyDescent="0.25">
      <c r="A93" s="13" t="s">
        <v>214</v>
      </c>
      <c r="B93" s="28" t="s">
        <v>299</v>
      </c>
      <c r="C93" s="13" t="s">
        <v>213</v>
      </c>
      <c r="D93" s="25">
        <v>22881.35</v>
      </c>
      <c r="E93" s="25"/>
      <c r="F93" s="25">
        <v>2542.37</v>
      </c>
      <c r="G93" s="25">
        <v>4576.28</v>
      </c>
      <c r="H93" s="25"/>
      <c r="I93" s="25"/>
      <c r="J93" s="25">
        <f t="shared" si="2"/>
        <v>29999.999999999996</v>
      </c>
      <c r="K93" s="14" t="s">
        <v>154</v>
      </c>
      <c r="L93" s="14" t="s">
        <v>153</v>
      </c>
      <c r="M93" s="24"/>
      <c r="N93" s="24">
        <v>22881.35</v>
      </c>
      <c r="O93" s="24"/>
      <c r="P93" s="24"/>
      <c r="Q93" s="13"/>
      <c r="R93" s="4"/>
      <c r="S93" s="4"/>
      <c r="T93" s="4"/>
    </row>
    <row r="94" spans="1:20" x14ac:dyDescent="0.25">
      <c r="A94" s="13" t="s">
        <v>217</v>
      </c>
      <c r="B94" s="28" t="s">
        <v>216</v>
      </c>
      <c r="C94" s="13" t="s">
        <v>215</v>
      </c>
      <c r="D94" s="25">
        <v>12430</v>
      </c>
      <c r="E94" s="25">
        <v>550</v>
      </c>
      <c r="F94" s="25"/>
      <c r="G94" s="25"/>
      <c r="H94" s="25"/>
      <c r="I94" s="25"/>
      <c r="J94" s="25">
        <f t="shared" si="2"/>
        <v>12980</v>
      </c>
      <c r="K94" s="14" t="s">
        <v>177</v>
      </c>
      <c r="L94" s="15">
        <v>43134</v>
      </c>
      <c r="M94" s="24"/>
      <c r="N94" s="24"/>
      <c r="O94" s="24"/>
      <c r="P94" s="24">
        <v>12430</v>
      </c>
      <c r="Q94" s="13"/>
      <c r="R94" s="4"/>
      <c r="S94" s="4"/>
      <c r="T94" s="4"/>
    </row>
    <row r="95" spans="1:20" x14ac:dyDescent="0.25">
      <c r="A95" s="13" t="s">
        <v>220</v>
      </c>
      <c r="B95" s="28" t="s">
        <v>218</v>
      </c>
      <c r="C95" s="13" t="s">
        <v>219</v>
      </c>
      <c r="D95" s="25">
        <v>25797.9</v>
      </c>
      <c r="E95" s="25">
        <v>1141.5</v>
      </c>
      <c r="F95" s="25"/>
      <c r="G95" s="25"/>
      <c r="H95" s="25"/>
      <c r="I95" s="25"/>
      <c r="J95" s="25">
        <f t="shared" si="2"/>
        <v>26939.4</v>
      </c>
      <c r="K95" s="14" t="s">
        <v>151</v>
      </c>
      <c r="L95" s="14" t="s">
        <v>150</v>
      </c>
      <c r="M95" s="24"/>
      <c r="N95" s="24"/>
      <c r="O95" s="24">
        <v>25797.9</v>
      </c>
      <c r="P95" s="24"/>
      <c r="Q95" s="13"/>
      <c r="R95" s="4"/>
      <c r="S95" s="4"/>
      <c r="T95" s="4"/>
    </row>
    <row r="96" spans="1:20" x14ac:dyDescent="0.25">
      <c r="A96" s="13" t="s">
        <v>223</v>
      </c>
      <c r="B96" s="28" t="s">
        <v>221</v>
      </c>
      <c r="C96" s="13" t="s">
        <v>222</v>
      </c>
      <c r="D96" s="25">
        <v>51919.87</v>
      </c>
      <c r="E96" s="25">
        <v>2732.63</v>
      </c>
      <c r="F96" s="25"/>
      <c r="G96" s="25"/>
      <c r="H96" s="25"/>
      <c r="I96" s="25"/>
      <c r="J96" s="25">
        <f t="shared" si="2"/>
        <v>54652.5</v>
      </c>
      <c r="K96" s="14" t="s">
        <v>168</v>
      </c>
      <c r="L96" s="14" t="s">
        <v>167</v>
      </c>
      <c r="M96" s="24"/>
      <c r="N96" s="24">
        <v>51919.87</v>
      </c>
      <c r="O96" s="24"/>
      <c r="P96" s="24"/>
      <c r="Q96" s="13"/>
      <c r="R96" s="4"/>
      <c r="S96" s="4"/>
      <c r="T96" s="4"/>
    </row>
    <row r="97" spans="1:20" x14ac:dyDescent="0.25">
      <c r="A97" s="13" t="s">
        <v>226</v>
      </c>
      <c r="B97" s="28" t="s">
        <v>225</v>
      </c>
      <c r="C97" s="13" t="s">
        <v>224</v>
      </c>
      <c r="D97" s="25">
        <v>32280</v>
      </c>
      <c r="E97" s="25">
        <v>1500</v>
      </c>
      <c r="F97" s="25"/>
      <c r="G97" s="25">
        <v>1620</v>
      </c>
      <c r="H97" s="25"/>
      <c r="I97" s="25"/>
      <c r="J97" s="25">
        <f t="shared" si="2"/>
        <v>35400</v>
      </c>
      <c r="K97" s="15">
        <v>43163</v>
      </c>
      <c r="L97" s="15">
        <v>43164</v>
      </c>
      <c r="M97" s="24"/>
      <c r="N97" s="24">
        <v>32280</v>
      </c>
      <c r="O97" s="24"/>
      <c r="P97" s="24"/>
      <c r="Q97" s="13"/>
      <c r="R97" s="4"/>
      <c r="S97" s="4"/>
      <c r="T97" s="4"/>
    </row>
    <row r="98" spans="1:20" x14ac:dyDescent="0.25">
      <c r="A98" s="5" t="s">
        <v>258</v>
      </c>
      <c r="B98" s="36" t="s">
        <v>227</v>
      </c>
      <c r="C98" s="32" t="s">
        <v>259</v>
      </c>
      <c r="D98" s="33">
        <v>581160.19999999995</v>
      </c>
      <c r="E98" s="33">
        <v>25715.06</v>
      </c>
      <c r="F98" s="27"/>
      <c r="G98" s="27"/>
      <c r="H98" s="27"/>
      <c r="I98" s="27"/>
      <c r="J98" s="25">
        <f t="shared" si="2"/>
        <v>606875.26</v>
      </c>
      <c r="K98" s="20">
        <v>43315</v>
      </c>
      <c r="L98" s="20" t="s">
        <v>260</v>
      </c>
      <c r="M98" s="30"/>
      <c r="N98" s="30"/>
      <c r="O98" s="31"/>
      <c r="P98" s="31">
        <v>581160.19999999995</v>
      </c>
      <c r="Q98" s="6" t="s">
        <v>306</v>
      </c>
      <c r="R98" s="4"/>
      <c r="S98" s="4"/>
      <c r="T98" s="4"/>
    </row>
    <row r="99" spans="1:20" x14ac:dyDescent="0.25">
      <c r="A99" s="13" t="s">
        <v>210</v>
      </c>
      <c r="B99" s="28" t="s">
        <v>228</v>
      </c>
      <c r="C99" s="13" t="s">
        <v>300</v>
      </c>
      <c r="D99" s="25">
        <v>32280</v>
      </c>
      <c r="E99" s="25">
        <v>1500</v>
      </c>
      <c r="F99" s="25"/>
      <c r="G99" s="25">
        <v>1620</v>
      </c>
      <c r="H99" s="25"/>
      <c r="I99" s="25"/>
      <c r="J99" s="25">
        <f t="shared" si="2"/>
        <v>35400</v>
      </c>
      <c r="K99" s="14" t="s">
        <v>189</v>
      </c>
      <c r="L99" s="14" t="s">
        <v>133</v>
      </c>
      <c r="M99" s="24"/>
      <c r="N99" s="24">
        <v>32280</v>
      </c>
      <c r="O99" s="24"/>
      <c r="P99" s="24"/>
      <c r="Q99" s="13"/>
      <c r="R99" s="4"/>
      <c r="S99" s="4"/>
      <c r="T99" s="4"/>
    </row>
    <row r="100" spans="1:20" x14ac:dyDescent="0.25">
      <c r="A100" s="13" t="s">
        <v>230</v>
      </c>
      <c r="B100" s="28" t="s">
        <v>229</v>
      </c>
      <c r="C100" s="28" t="s">
        <v>280</v>
      </c>
      <c r="D100" s="25">
        <v>64969.35</v>
      </c>
      <c r="E100" s="25">
        <v>2874.75</v>
      </c>
      <c r="F100" s="25"/>
      <c r="G100" s="25"/>
      <c r="H100" s="25"/>
      <c r="I100" s="25"/>
      <c r="J100" s="25">
        <f t="shared" si="2"/>
        <v>67844.100000000006</v>
      </c>
      <c r="K100" s="15">
        <v>43154</v>
      </c>
      <c r="L100" s="15">
        <v>43182</v>
      </c>
      <c r="M100" s="24"/>
      <c r="N100" s="24"/>
      <c r="O100" s="24"/>
      <c r="P100" s="24">
        <v>64969.35</v>
      </c>
      <c r="Q100" s="13"/>
      <c r="R100" s="4"/>
      <c r="S100" s="4"/>
      <c r="T100" s="4"/>
    </row>
    <row r="101" spans="1:20" x14ac:dyDescent="0.25">
      <c r="A101" s="13" t="s">
        <v>232</v>
      </c>
      <c r="B101" s="28" t="s">
        <v>231</v>
      </c>
      <c r="C101" s="28" t="s">
        <v>281</v>
      </c>
      <c r="D101" s="25">
        <v>34246.79</v>
      </c>
      <c r="E101" s="25">
        <v>1534.08</v>
      </c>
      <c r="F101" s="25"/>
      <c r="G101" s="25"/>
      <c r="H101" s="25"/>
      <c r="I101" s="25"/>
      <c r="J101" s="25">
        <f t="shared" si="2"/>
        <v>35780.870000000003</v>
      </c>
      <c r="K101" s="15">
        <v>43174</v>
      </c>
      <c r="L101" s="15">
        <v>43205</v>
      </c>
      <c r="M101" s="24"/>
      <c r="N101" s="24">
        <v>34246.79</v>
      </c>
      <c r="O101" s="24"/>
      <c r="P101" s="24"/>
      <c r="Q101" s="13"/>
      <c r="R101" s="4"/>
      <c r="S101" s="4"/>
      <c r="T101" s="4"/>
    </row>
    <row r="102" spans="1:20" x14ac:dyDescent="0.25">
      <c r="A102" s="13" t="s">
        <v>234</v>
      </c>
      <c r="B102" s="28" t="s">
        <v>233</v>
      </c>
      <c r="C102" s="28" t="s">
        <v>282</v>
      </c>
      <c r="D102" s="25">
        <v>39278.800000000003</v>
      </c>
      <c r="E102" s="25">
        <v>1738</v>
      </c>
      <c r="F102" s="25"/>
      <c r="G102" s="25"/>
      <c r="H102" s="25"/>
      <c r="I102" s="25"/>
      <c r="J102" s="25">
        <f t="shared" si="2"/>
        <v>41016.800000000003</v>
      </c>
      <c r="K102" s="15">
        <v>43223</v>
      </c>
      <c r="L102" s="15">
        <v>43233</v>
      </c>
      <c r="M102" s="24">
        <v>39278.800000000003</v>
      </c>
      <c r="N102" s="24"/>
      <c r="O102" s="24"/>
      <c r="P102" s="24"/>
      <c r="Q102" s="13"/>
      <c r="R102" s="4"/>
      <c r="S102" s="4"/>
      <c r="T102" s="4"/>
    </row>
    <row r="103" spans="1:20" ht="39" x14ac:dyDescent="0.25">
      <c r="A103" s="13" t="s">
        <v>301</v>
      </c>
      <c r="B103" s="28" t="s">
        <v>302</v>
      </c>
      <c r="C103" s="13" t="s">
        <v>303</v>
      </c>
      <c r="D103" s="35">
        <v>16037.78</v>
      </c>
      <c r="E103" s="13"/>
      <c r="F103" s="13"/>
      <c r="G103" s="13"/>
      <c r="H103" s="13"/>
      <c r="I103" s="13"/>
      <c r="J103" s="35">
        <f t="shared" si="2"/>
        <v>16037.78</v>
      </c>
      <c r="K103" s="14" t="s">
        <v>52</v>
      </c>
      <c r="L103" s="14" t="s">
        <v>304</v>
      </c>
      <c r="M103" s="14"/>
      <c r="N103" s="14"/>
      <c r="O103" s="14"/>
      <c r="P103" s="16">
        <v>16037.78</v>
      </c>
      <c r="Q103" s="41" t="s">
        <v>305</v>
      </c>
      <c r="R103" s="4"/>
      <c r="S103" s="4"/>
      <c r="T103" s="4"/>
    </row>
    <row r="104" spans="1:20" x14ac:dyDescent="0.25">
      <c r="A104" s="13" t="s">
        <v>185</v>
      </c>
      <c r="B104" s="28" t="s">
        <v>283</v>
      </c>
      <c r="C104" s="13" t="s">
        <v>284</v>
      </c>
      <c r="D104" s="25">
        <v>20721.37</v>
      </c>
      <c r="E104" s="25">
        <v>935.99</v>
      </c>
      <c r="F104" s="25"/>
      <c r="G104" s="25">
        <v>432</v>
      </c>
      <c r="H104" s="25"/>
      <c r="I104" s="25"/>
      <c r="J104" s="25">
        <f t="shared" si="2"/>
        <v>22089.360000000001</v>
      </c>
      <c r="K104" s="15">
        <v>43224</v>
      </c>
      <c r="L104" s="15">
        <v>43830</v>
      </c>
      <c r="M104" s="24"/>
      <c r="N104" s="24"/>
      <c r="O104" s="24"/>
      <c r="P104" s="24">
        <v>20721.37</v>
      </c>
      <c r="Q104" s="17"/>
      <c r="R104" s="4"/>
      <c r="S104" s="4"/>
      <c r="T104" s="4"/>
    </row>
    <row r="105" spans="1:20" x14ac:dyDescent="0.25">
      <c r="A105" s="13" t="s">
        <v>235</v>
      </c>
      <c r="B105" s="28" t="s">
        <v>236</v>
      </c>
      <c r="C105" s="13" t="s">
        <v>285</v>
      </c>
      <c r="D105" s="25">
        <v>4610.3999999999996</v>
      </c>
      <c r="E105" s="25">
        <v>204</v>
      </c>
      <c r="F105" s="25"/>
      <c r="G105" s="25"/>
      <c r="H105" s="25"/>
      <c r="I105" s="25"/>
      <c r="J105" s="25">
        <f t="shared" si="2"/>
        <v>4814.3999999999996</v>
      </c>
      <c r="K105" s="15">
        <v>43123</v>
      </c>
      <c r="L105" s="14" t="s">
        <v>209</v>
      </c>
      <c r="M105" s="24"/>
      <c r="N105" s="24"/>
      <c r="O105" s="24">
        <v>4610.3999999999996</v>
      </c>
      <c r="P105" s="24"/>
      <c r="Q105" s="13"/>
      <c r="R105" s="4"/>
      <c r="S105" s="4"/>
      <c r="T105" s="4"/>
    </row>
    <row r="106" spans="1:20" x14ac:dyDescent="0.25">
      <c r="A106" s="13" t="s">
        <v>237</v>
      </c>
      <c r="B106" s="28" t="s">
        <v>236</v>
      </c>
      <c r="C106" s="28" t="s">
        <v>286</v>
      </c>
      <c r="D106" s="25">
        <v>10929.75</v>
      </c>
      <c r="E106" s="25">
        <v>575.25</v>
      </c>
      <c r="F106" s="25"/>
      <c r="G106" s="25"/>
      <c r="H106" s="25"/>
      <c r="I106" s="25"/>
      <c r="J106" s="25">
        <f t="shared" si="2"/>
        <v>11505</v>
      </c>
      <c r="K106" s="14" t="s">
        <v>239</v>
      </c>
      <c r="L106" s="14" t="s">
        <v>238</v>
      </c>
      <c r="M106" s="24"/>
      <c r="N106" s="24">
        <v>10929.75</v>
      </c>
      <c r="O106" s="24"/>
      <c r="P106" s="24"/>
      <c r="Q106" s="13"/>
      <c r="R106" s="4"/>
      <c r="S106" s="4"/>
      <c r="T106" s="4"/>
    </row>
    <row r="107" spans="1:20" x14ac:dyDescent="0.25">
      <c r="A107" s="13" t="s">
        <v>240</v>
      </c>
      <c r="B107" s="13" t="s">
        <v>236</v>
      </c>
      <c r="C107" s="13" t="s">
        <v>287</v>
      </c>
      <c r="D107" s="25">
        <v>5164.8</v>
      </c>
      <c r="E107" s="25">
        <v>240</v>
      </c>
      <c r="F107" s="25"/>
      <c r="G107" s="25">
        <v>259.2</v>
      </c>
      <c r="H107" s="25"/>
      <c r="I107" s="25"/>
      <c r="J107" s="25">
        <f t="shared" si="2"/>
        <v>5664</v>
      </c>
      <c r="K107" s="14" t="s">
        <v>154</v>
      </c>
      <c r="L107" s="14" t="s">
        <v>153</v>
      </c>
      <c r="M107" s="24"/>
      <c r="N107" s="24">
        <v>5164.8</v>
      </c>
      <c r="O107" s="24"/>
      <c r="P107" s="24"/>
      <c r="Q107" s="13"/>
      <c r="R107" s="4"/>
      <c r="S107" s="4"/>
      <c r="T107" s="4"/>
    </row>
    <row r="108" spans="1:20" ht="18.75" x14ac:dyDescent="0.25">
      <c r="A108" s="18"/>
      <c r="B108" s="18" t="s">
        <v>261</v>
      </c>
      <c r="C108" s="18"/>
      <c r="D108" s="19">
        <f t="shared" ref="D108:J108" si="3">SUM(D7:D107)</f>
        <v>3714041.4599999995</v>
      </c>
      <c r="E108" s="19">
        <f t="shared" si="3"/>
        <v>153421.75</v>
      </c>
      <c r="F108" s="19">
        <f t="shared" si="3"/>
        <v>33256.769999999997</v>
      </c>
      <c r="G108" s="19">
        <f t="shared" si="3"/>
        <v>73247.659999999989</v>
      </c>
      <c r="H108" s="19">
        <f t="shared" si="3"/>
        <v>0</v>
      </c>
      <c r="I108" s="19">
        <f t="shared" si="3"/>
        <v>0</v>
      </c>
      <c r="J108" s="19">
        <f t="shared" si="3"/>
        <v>3973967.6399999997</v>
      </c>
      <c r="K108" s="18"/>
      <c r="L108" s="18"/>
      <c r="M108" s="19">
        <f>SUM(M7:M107)</f>
        <v>1120972.5900000001</v>
      </c>
      <c r="N108" s="19">
        <f>SUM(N7:N107)</f>
        <v>1533071.2900000007</v>
      </c>
      <c r="O108" s="19">
        <f>SUM(O7:O107)</f>
        <v>187116.88999999998</v>
      </c>
      <c r="P108" s="19">
        <f>SUM(P7:P107)</f>
        <v>872880.69</v>
      </c>
    </row>
    <row r="109" spans="1:20" hidden="1" x14ac:dyDescent="0.25">
      <c r="P109" s="21">
        <f>+P108+O108+N108+M108</f>
        <v>3714041.4600000009</v>
      </c>
    </row>
    <row r="110" spans="1:20" hidden="1" x14ac:dyDescent="0.25">
      <c r="P110" s="21">
        <f>+P109-D108</f>
        <v>0</v>
      </c>
    </row>
    <row r="113" spans="1:1" ht="15.75" thickBot="1" x14ac:dyDescent="0.3">
      <c r="A113" s="22" t="s">
        <v>262</v>
      </c>
    </row>
    <row r="114" spans="1:1" x14ac:dyDescent="0.25">
      <c r="A114" s="23" t="s">
        <v>263</v>
      </c>
    </row>
  </sheetData>
  <mergeCells count="1">
    <mergeCell ref="E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Ctas. Por Pagar Mayo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Acosta Hernandez</dc:creator>
  <cp:lastModifiedBy>Nelly María Sanchez Nuñez</cp:lastModifiedBy>
  <dcterms:created xsi:type="dcterms:W3CDTF">2018-05-24T14:50:22Z</dcterms:created>
  <dcterms:modified xsi:type="dcterms:W3CDTF">2018-06-05T13:13:26Z</dcterms:modified>
</cp:coreProperties>
</file>