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MAYO -2018" sheetId="2" r:id="rId1"/>
  </sheets>
  <definedNames>
    <definedName name="_xlnm.Print_Area" localSheetId="0">'MAYO -2018'!$A$1:$H$67</definedName>
  </definedNames>
  <calcPr calcId="145621"/>
</workbook>
</file>

<file path=xl/calcChain.xml><?xml version="1.0" encoding="utf-8"?>
<calcChain xmlns="http://schemas.openxmlformats.org/spreadsheetml/2006/main">
  <c r="D66" i="2" l="1"/>
  <c r="E21" i="2" l="1"/>
  <c r="E20" i="2"/>
  <c r="F11" i="2" l="1"/>
  <c r="F12" i="2" s="1"/>
  <c r="F13" i="2" s="1"/>
  <c r="F14" i="2" s="1"/>
  <c r="F15" i="2" s="1"/>
  <c r="F16" i="2" s="1"/>
  <c r="F17" i="2" l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E66" i="2" l="1"/>
  <c r="F66" i="2" s="1"/>
  <c r="F29" i="2" l="1"/>
  <c r="F30" i="2" s="1"/>
  <c r="F31" i="2" s="1"/>
  <c r="F32" i="2" s="1"/>
  <c r="F33" i="2" s="1"/>
  <c r="F34" i="2" l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l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</calcChain>
</file>

<file path=xl/sharedStrings.xml><?xml version="1.0" encoding="utf-8"?>
<sst xmlns="http://schemas.openxmlformats.org/spreadsheetml/2006/main" count="120" uniqueCount="114">
  <si>
    <t xml:space="preserve">             OFICINA NACIONAL DE LA PROPIEDAD INDUSTRIAL</t>
  </si>
  <si>
    <t xml:space="preserve">                BANCO DE RESERVAS DE LA REPUBLICA DOMINICANA</t>
  </si>
  <si>
    <t>Fecha</t>
  </si>
  <si>
    <t>No. Ck/Transf.</t>
  </si>
  <si>
    <t>Balance</t>
  </si>
  <si>
    <t>TOTAL</t>
  </si>
  <si>
    <t xml:space="preserve">      Ministerio de Industria y Comercio y Mipymes</t>
  </si>
  <si>
    <t xml:space="preserve">                     " Año  del  Fomento de las Exportaciones "</t>
  </si>
  <si>
    <t xml:space="preserve">                  LIBRO DE BANCO</t>
  </si>
  <si>
    <t>CENTRO COMERCIAL CORAL MALL</t>
  </si>
  <si>
    <t>Cuenta Bancaria No:100010102384894/SUB-CUENTA No.9995008001</t>
  </si>
  <si>
    <t xml:space="preserve">Balance Inicial RD$: </t>
  </si>
  <si>
    <t>Débito</t>
  </si>
  <si>
    <t>Crédito</t>
  </si>
  <si>
    <t>Descripción</t>
  </si>
  <si>
    <t xml:space="preserve">                              Del 1ro. AL 31 DE  MAYO -2018</t>
  </si>
  <si>
    <t>LIB 898-1/OP-039268</t>
  </si>
  <si>
    <t>LIB 915-1/OP-039270</t>
  </si>
  <si>
    <t xml:space="preserve">MAGNA MOTOR, S.A.                                                                                               </t>
  </si>
  <si>
    <t xml:space="preserve">PROMEJORA G &amp; H CONSULTORES ,S.R.L.                                                         </t>
  </si>
  <si>
    <t xml:space="preserve">PRODUCTORA LEDESMA G, EIRL                                                                            </t>
  </si>
  <si>
    <t>LIB 941-1/OP- 039789</t>
  </si>
  <si>
    <t>LIB 943-1/OP- 039790</t>
  </si>
  <si>
    <t xml:space="preserve">PUBLICACIONES AHORA ,C X A                                   </t>
  </si>
  <si>
    <t xml:space="preserve">SUNIX PETROLEUM, S.R.L.                                                                        </t>
  </si>
  <si>
    <t xml:space="preserve">EDENORTE DOMINICANA ,S.A.                                                                </t>
  </si>
  <si>
    <t>LIB 946-1/OP-040357</t>
  </si>
  <si>
    <t>COLUMBUS NETWORKS DOMINICANA ,S.A.</t>
  </si>
  <si>
    <t>TRANSFERENCIA DESDE LA SUB-CUENTA 9995008000</t>
  </si>
  <si>
    <t>INVERSIONES SIRUANA,S.R.L.</t>
  </si>
  <si>
    <t>ORANGE DOMINICANA ,S.A.</t>
  </si>
  <si>
    <t>ONAPI (PAGO DEV. GASTOS EDUCATIVOS 2017)</t>
  </si>
  <si>
    <t xml:space="preserve">PAGO RET. SUELDOS MARZO 2018, CONTRATADOS </t>
  </si>
  <si>
    <t xml:space="preserve">PAGO RET. SUELDOS FEBRERO  2018, CONTRATADOS </t>
  </si>
  <si>
    <t xml:space="preserve">AYUNTAMIENTO DEL DISTRITO NACIONAL </t>
  </si>
  <si>
    <t>CORPORACION ACUEDUCTO ALCANTARILLADO DE STO. DGO.</t>
  </si>
  <si>
    <t>OCEAN BEEF,E.I.R.L.</t>
  </si>
  <si>
    <t xml:space="preserve">ROSA MARIA TAVAREZ PAREDES </t>
  </si>
  <si>
    <t>X-MEDIOS ,S.A.</t>
  </si>
  <si>
    <t>UNITRADE ,S.R.L.</t>
  </si>
  <si>
    <t>MARKET DYNAMIC SOLUTIONS MDS,S.R.L.</t>
  </si>
  <si>
    <t>COMPAÑÍA DOMINICANA DE TELEFONOS ,C.POR A.</t>
  </si>
  <si>
    <t>ANTHURIANA DOMINICANA ,S.A.</t>
  </si>
  <si>
    <t>EDITORA EL NUEVO DIARIO ,S.A.</t>
  </si>
  <si>
    <t>COMERCIAL ANDALUCIA ,S.R.L.</t>
  </si>
  <si>
    <t>CRITICAL POWER, S.R.L.</t>
  </si>
  <si>
    <t>DISTRIBUIDORA Y SERVICIOS DIVERSOS (DISOPE ,S.R.L.)</t>
  </si>
  <si>
    <t>ONMAK,S.R.L.</t>
  </si>
  <si>
    <t>ONAPI /PAGO RET. AUMENTO DE SUELDOS FIJO FEBRERO 2018,</t>
  </si>
  <si>
    <t>ONAPI /PAGO RET. AUMENTO DE SUELDO MARZO FIJO 2018,</t>
  </si>
  <si>
    <t>LIB 971-1/OP-040843</t>
  </si>
  <si>
    <t>LIB 963-1/OP-040844</t>
  </si>
  <si>
    <t>LIB 1109-1/OP-040850</t>
  </si>
  <si>
    <t>LIB 1107-1/OP-040851</t>
  </si>
  <si>
    <t>LIB 1111-1/OP-041036</t>
  </si>
  <si>
    <t>LIB 937-1/OP-039788</t>
  </si>
  <si>
    <t>LIB 924-1/OP-039269</t>
  </si>
  <si>
    <t xml:space="preserve">JOSE ANTONIO LOPEZ NADAL </t>
  </si>
  <si>
    <t>LIB-1083-1OP-045819</t>
  </si>
  <si>
    <t>LIB-1020-1/OP- 042380</t>
  </si>
  <si>
    <t>LIB -1019-1/OP -042382</t>
  </si>
  <si>
    <t>LIB-1020-1/OP- 042381</t>
  </si>
  <si>
    <t>LIB -1017-1/OP- 042379</t>
  </si>
  <si>
    <t>LIB-1036-1/OP- 044268</t>
  </si>
  <si>
    <t>LIB-1073-1/OP -044269</t>
  </si>
  <si>
    <t>LIB-1089-1/OP- 044270</t>
  </si>
  <si>
    <t>LIB-1095-1/OP -044279</t>
  </si>
  <si>
    <t>LIB-1115-1/OP -044276</t>
  </si>
  <si>
    <t>LIB-1105-1/OP- 044275</t>
  </si>
  <si>
    <t>LIB-1101-1/OP- 044274</t>
  </si>
  <si>
    <t>LIB-1091-1/OP -044271</t>
  </si>
  <si>
    <t>LIB-1093-1/OP -044272</t>
  </si>
  <si>
    <t>LIB-1130-1/OP- 044273</t>
  </si>
  <si>
    <t>LIB-1125-1/OP- 044277</t>
  </si>
  <si>
    <t>LIB-1127-1/OP- 044278</t>
  </si>
  <si>
    <t>LIB-1173-1/OP- 044820</t>
  </si>
  <si>
    <t>LIB-1175-1/OP -044819</t>
  </si>
  <si>
    <t>LIB-1203-1/OP- 047225</t>
  </si>
  <si>
    <t xml:space="preserve">ONAPI/AYUDA ECONOMICA  A COLABORADORES </t>
  </si>
  <si>
    <t>LIB-1259-1/OP- 047779</t>
  </si>
  <si>
    <t>LIB-1261-1/OP- 047781</t>
  </si>
  <si>
    <t>LIB-1269-1/OP- 047780</t>
  </si>
  <si>
    <t>PAGO SUELDOS  PERSONAL CONTRATADO MAYO 2018</t>
  </si>
  <si>
    <t>PAGO SUELDOS PERSONAL NOMINAL  MAYO 2018</t>
  </si>
  <si>
    <t>PAGO SUELDOS PERSONAL FIJO MAYO 2018</t>
  </si>
  <si>
    <t>LIB -1170-1/OP-049387</t>
  </si>
  <si>
    <t>GRUPO TECNICO AUTOMOTRIZ (KCP) , S.R.L.</t>
  </si>
  <si>
    <t>LIB-1177-1/OP-049386</t>
  </si>
  <si>
    <t>MARKET DYNAMIC SOLUTION MDS,S.R.L.</t>
  </si>
  <si>
    <t>LIB -1081-1/OP-049873</t>
  </si>
  <si>
    <t>PUBLICACIONES AHORA ,C.POR A.</t>
  </si>
  <si>
    <t>LIB-1180-1/OP-049874</t>
  </si>
  <si>
    <t>ORLANDO LUIS CERTAD MUÑIZ</t>
  </si>
  <si>
    <t>LIB-1182-1/OP-049877</t>
  </si>
  <si>
    <t>OFFITEK ,S.R.L</t>
  </si>
  <si>
    <t>LIB-1184-1/OP-049876</t>
  </si>
  <si>
    <t>SOLUDIVER SOLUCIONES DIVERSAS ,S.R.L.</t>
  </si>
  <si>
    <t>LIB-1186-1/OP-049875</t>
  </si>
  <si>
    <t>EP PUBLIGRAM ,S.R.L</t>
  </si>
  <si>
    <t xml:space="preserve">LIB- 1198-1/OP-050939 </t>
  </si>
  <si>
    <t>LIB- 1200-1/OP-050941</t>
  </si>
  <si>
    <t>LIB- 1204-1/OP-051336</t>
  </si>
  <si>
    <t>LIB-1206-1/OP-050940</t>
  </si>
  <si>
    <t>LIB-1211-1/OP-051337</t>
  </si>
  <si>
    <t>LIB-1213-1/OP-051340</t>
  </si>
  <si>
    <t>LIB-1218-1/OP-051339</t>
  </si>
  <si>
    <t>LIB-1286-1/OP-051338</t>
  </si>
  <si>
    <t>EULOGIA VASQUEZ PEREZ</t>
  </si>
  <si>
    <t>EDESUR DOMINICANA , S.A.</t>
  </si>
  <si>
    <t>SUNIX PETROLEUM,S.R.L.</t>
  </si>
  <si>
    <t>EDENORTE  DOMINICANA ,S.A.</t>
  </si>
  <si>
    <t>PAGO SUELDO MILITAR MAYO 2018</t>
  </si>
  <si>
    <t>PRODUCTORA LEDESMA G, E.I.R.L.</t>
  </si>
  <si>
    <t>DOS GARCIA ,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</si>
</sst>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0" fillId="0" borderId="2" xfId="5" applyNumberFormat="1" applyFont="1" applyFill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11" fillId="3" borderId="2" xfId="3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0" fontId="0" fillId="0" borderId="2" xfId="0" applyBorder="1"/>
    <xf numFmtId="4" fontId="0" fillId="3" borderId="2" xfId="0" applyNumberFormat="1" applyFont="1" applyFill="1" applyBorder="1" applyAlignment="1"/>
    <xf numFmtId="43" fontId="0" fillId="0" borderId="2" xfId="5" applyFont="1" applyBorder="1" applyAlignment="1"/>
    <xf numFmtId="4" fontId="0" fillId="0" borderId="2" xfId="0" applyNumberFormat="1" applyBorder="1"/>
    <xf numFmtId="0" fontId="0" fillId="0" borderId="0" xfId="0" applyBorder="1"/>
    <xf numFmtId="164" fontId="10" fillId="0" borderId="0" xfId="5" applyNumberFormat="1" applyFont="1" applyFill="1" applyBorder="1" applyAlignment="1">
      <alignment horizontal="right" wrapText="1"/>
    </xf>
    <xf numFmtId="164" fontId="11" fillId="3" borderId="0" xfId="3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39" fontId="4" fillId="2" borderId="10" xfId="3" applyNumberFormat="1" applyFont="1" applyFill="1" applyBorder="1" applyAlignment="1">
      <alignment horizontal="right" vertical="center" wrapText="1"/>
    </xf>
    <xf numFmtId="0" fontId="4" fillId="2" borderId="2" xfId="3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/>
    <xf numFmtId="14" fontId="12" fillId="3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4" fontId="0" fillId="0" borderId="2" xfId="0" applyNumberFormat="1" applyFont="1" applyBorder="1"/>
    <xf numFmtId="0" fontId="9" fillId="4" borderId="2" xfId="0" applyFont="1" applyFill="1" applyBorder="1" applyAlignment="1"/>
    <xf numFmtId="164" fontId="9" fillId="4" borderId="2" xfId="0" applyNumberFormat="1" applyFont="1" applyFill="1" applyBorder="1" applyAlignment="1">
      <alignment horizontal="right"/>
    </xf>
    <xf numFmtId="14" fontId="0" fillId="0" borderId="2" xfId="0" applyNumberFormat="1" applyBorder="1" applyAlignment="1">
      <alignment horizontal="right" wrapText="1"/>
    </xf>
    <xf numFmtId="14" fontId="0" fillId="0" borderId="2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14" fontId="0" fillId="0" borderId="2" xfId="0" applyNumberFormat="1" applyBorder="1"/>
    <xf numFmtId="39" fontId="0" fillId="0" borderId="2" xfId="0" applyNumberFormat="1" applyBorder="1"/>
    <xf numFmtId="0" fontId="4" fillId="2" borderId="7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left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342900</xdr:rowOff>
    </xdr:from>
    <xdr:to>
      <xdr:col>1</xdr:col>
      <xdr:colOff>733425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42900"/>
          <a:ext cx="1647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tabSelected="1" topLeftCell="A43" workbookViewId="0">
      <selection activeCell="C70" sqref="C70"/>
    </sheetView>
  </sheetViews>
  <sheetFormatPr baseColWidth="10" defaultRowHeight="15" x14ac:dyDescent="0.25"/>
  <cols>
    <col min="1" max="1" width="15.42578125" style="1" customWidth="1"/>
    <col min="2" max="2" width="20.7109375" style="1" customWidth="1"/>
    <col min="3" max="3" width="65.5703125" style="1" customWidth="1"/>
    <col min="4" max="4" width="17.7109375" style="1" customWidth="1"/>
    <col min="5" max="5" width="18.7109375" style="1" customWidth="1"/>
    <col min="6" max="6" width="22.42578125" style="1" customWidth="1"/>
    <col min="7" max="16384" width="11.42578125" style="1"/>
  </cols>
  <sheetData>
    <row r="1" spans="1:8" ht="37.5" x14ac:dyDescent="0.65">
      <c r="A1" s="44" t="s">
        <v>6</v>
      </c>
      <c r="B1" s="44"/>
      <c r="C1" s="44"/>
      <c r="D1" s="44"/>
      <c r="E1" s="44"/>
      <c r="F1" s="44"/>
      <c r="G1" s="44"/>
      <c r="H1" s="44"/>
    </row>
    <row r="2" spans="1:8" ht="19.5" x14ac:dyDescent="0.25">
      <c r="A2" s="45" t="s">
        <v>0</v>
      </c>
      <c r="B2" s="45"/>
      <c r="C2" s="45"/>
      <c r="D2" s="45"/>
      <c r="E2" s="45"/>
      <c r="F2" s="45"/>
      <c r="G2" s="45"/>
      <c r="H2" s="45"/>
    </row>
    <row r="3" spans="1:8" ht="19.5" x14ac:dyDescent="0.25">
      <c r="A3" s="46" t="s">
        <v>7</v>
      </c>
      <c r="B3" s="46"/>
      <c r="C3" s="46"/>
      <c r="D3" s="46"/>
      <c r="E3" s="46"/>
      <c r="F3" s="46"/>
      <c r="G3" s="46"/>
      <c r="H3" s="6"/>
    </row>
    <row r="4" spans="1:8" ht="20.25" x14ac:dyDescent="0.25">
      <c r="A4" s="47" t="s">
        <v>8</v>
      </c>
      <c r="B4" s="47"/>
      <c r="C4" s="47"/>
      <c r="D4" s="47"/>
      <c r="E4" s="47"/>
      <c r="F4" s="47"/>
      <c r="G4" s="47"/>
      <c r="H4" s="5"/>
    </row>
    <row r="5" spans="1:8" ht="18" x14ac:dyDescent="0.25">
      <c r="A5" s="48" t="s">
        <v>1</v>
      </c>
      <c r="B5" s="48"/>
      <c r="C5" s="48"/>
      <c r="D5" s="48"/>
      <c r="E5" s="48"/>
      <c r="F5" s="48"/>
      <c r="G5" s="48"/>
    </row>
    <row r="6" spans="1:8" ht="18" x14ac:dyDescent="0.25">
      <c r="A6" s="49" t="s">
        <v>15</v>
      </c>
      <c r="B6" s="49"/>
      <c r="C6" s="49"/>
      <c r="D6" s="49"/>
      <c r="E6" s="49"/>
      <c r="F6" s="49"/>
      <c r="G6" s="49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36" t="s">
        <v>10</v>
      </c>
      <c r="B8" s="37"/>
      <c r="C8" s="37"/>
      <c r="D8" s="38"/>
      <c r="E8" s="38"/>
      <c r="F8" s="39"/>
      <c r="G8" s="2"/>
    </row>
    <row r="9" spans="1:8" ht="16.5" x14ac:dyDescent="0.25">
      <c r="A9" s="40"/>
      <c r="B9" s="41"/>
      <c r="C9" s="3"/>
      <c r="D9" s="42" t="s">
        <v>11</v>
      </c>
      <c r="E9" s="43"/>
      <c r="F9" s="20">
        <v>5044962.34</v>
      </c>
      <c r="G9" s="2"/>
    </row>
    <row r="10" spans="1:8" ht="16.5" x14ac:dyDescent="0.25">
      <c r="A10" s="21" t="s">
        <v>2</v>
      </c>
      <c r="B10" s="21" t="s">
        <v>3</v>
      </c>
      <c r="C10" s="21" t="s">
        <v>14</v>
      </c>
      <c r="D10" s="21" t="s">
        <v>12</v>
      </c>
      <c r="E10" s="21" t="s">
        <v>13</v>
      </c>
      <c r="F10" s="21" t="s">
        <v>4</v>
      </c>
      <c r="G10" s="2"/>
    </row>
    <row r="11" spans="1:8" x14ac:dyDescent="0.25">
      <c r="A11" s="28">
        <v>43221</v>
      </c>
      <c r="B11" s="24" t="s">
        <v>16</v>
      </c>
      <c r="C11" s="19" t="s">
        <v>18</v>
      </c>
      <c r="D11" s="7"/>
      <c r="E11" s="14">
        <v>1886500</v>
      </c>
      <c r="F11" s="8">
        <f>+F9+D11-E11</f>
        <v>3158462.34</v>
      </c>
    </row>
    <row r="12" spans="1:8" x14ac:dyDescent="0.25">
      <c r="A12" s="28">
        <v>43221</v>
      </c>
      <c r="B12" s="24" t="s">
        <v>56</v>
      </c>
      <c r="C12" s="11" t="s">
        <v>19</v>
      </c>
      <c r="D12" s="7"/>
      <c r="E12" s="14">
        <v>40000</v>
      </c>
      <c r="F12" s="8">
        <f>+F11+D12-E12</f>
        <v>3118462.34</v>
      </c>
    </row>
    <row r="13" spans="1:8" x14ac:dyDescent="0.25">
      <c r="A13" s="28">
        <v>43221</v>
      </c>
      <c r="B13" s="24" t="s">
        <v>17</v>
      </c>
      <c r="C13" s="19" t="s">
        <v>20</v>
      </c>
      <c r="D13" s="7"/>
      <c r="E13" s="14">
        <v>277300</v>
      </c>
      <c r="F13" s="8">
        <f t="shared" ref="F13:F27" si="0">+F12+D13-E13</f>
        <v>2841162.34</v>
      </c>
    </row>
    <row r="14" spans="1:8" x14ac:dyDescent="0.25">
      <c r="A14" s="29">
        <v>43222</v>
      </c>
      <c r="B14" s="24" t="s">
        <v>55</v>
      </c>
      <c r="C14" s="19" t="s">
        <v>23</v>
      </c>
      <c r="D14" s="7"/>
      <c r="E14" s="14">
        <v>840000</v>
      </c>
      <c r="F14" s="8">
        <f t="shared" si="0"/>
        <v>2001162.3399999999</v>
      </c>
    </row>
    <row r="15" spans="1:8" x14ac:dyDescent="0.25">
      <c r="A15" s="29">
        <v>43222</v>
      </c>
      <c r="B15" s="24" t="s">
        <v>21</v>
      </c>
      <c r="C15" s="19" t="s">
        <v>24</v>
      </c>
      <c r="D15" s="7"/>
      <c r="E15" s="14">
        <v>273200</v>
      </c>
      <c r="F15" s="8">
        <f t="shared" si="0"/>
        <v>1727962.3399999999</v>
      </c>
    </row>
    <row r="16" spans="1:8" x14ac:dyDescent="0.25">
      <c r="A16" s="29">
        <v>43222</v>
      </c>
      <c r="B16" s="24" t="s">
        <v>22</v>
      </c>
      <c r="C16" s="11" t="s">
        <v>25</v>
      </c>
      <c r="D16" s="7"/>
      <c r="E16" s="14">
        <v>5323.77</v>
      </c>
      <c r="F16" s="8">
        <f t="shared" si="0"/>
        <v>1722638.5699999998</v>
      </c>
    </row>
    <row r="17" spans="1:6" x14ac:dyDescent="0.25">
      <c r="A17" s="22">
        <v>43223</v>
      </c>
      <c r="B17" s="24">
        <v>17624</v>
      </c>
      <c r="C17" s="10" t="s">
        <v>28</v>
      </c>
      <c r="D17" s="12">
        <v>122373.23</v>
      </c>
      <c r="E17" s="14"/>
      <c r="F17" s="8">
        <f t="shared" si="0"/>
        <v>1845011.7999999998</v>
      </c>
    </row>
    <row r="18" spans="1:6" x14ac:dyDescent="0.25">
      <c r="A18" s="25">
        <v>43223</v>
      </c>
      <c r="B18" s="24" t="s">
        <v>26</v>
      </c>
      <c r="C18" s="19" t="s">
        <v>27</v>
      </c>
      <c r="D18" s="7"/>
      <c r="E18" s="14">
        <v>390665</v>
      </c>
      <c r="F18" s="8">
        <f t="shared" si="0"/>
        <v>1454346.7999999998</v>
      </c>
    </row>
    <row r="19" spans="1:6" x14ac:dyDescent="0.25">
      <c r="A19" s="25">
        <v>43224</v>
      </c>
      <c r="B19" s="24" t="s">
        <v>50</v>
      </c>
      <c r="C19" s="19" t="s">
        <v>29</v>
      </c>
      <c r="D19" s="7"/>
      <c r="E19" s="14">
        <v>457705.06</v>
      </c>
      <c r="F19" s="8">
        <f t="shared" si="0"/>
        <v>996641.73999999976</v>
      </c>
    </row>
    <row r="20" spans="1:6" x14ac:dyDescent="0.25">
      <c r="A20" s="25">
        <v>43224</v>
      </c>
      <c r="B20" s="24" t="s">
        <v>51</v>
      </c>
      <c r="C20" s="19" t="s">
        <v>30</v>
      </c>
      <c r="D20" s="7"/>
      <c r="E20" s="14">
        <f>4671.78+113673.3</f>
        <v>118345.08</v>
      </c>
      <c r="F20" s="8">
        <f t="shared" si="0"/>
        <v>878296.6599999998</v>
      </c>
    </row>
    <row r="21" spans="1:6" x14ac:dyDescent="0.25">
      <c r="A21" s="25">
        <v>43224</v>
      </c>
      <c r="B21" s="24" t="s">
        <v>52</v>
      </c>
      <c r="C21" s="11" t="s">
        <v>32</v>
      </c>
      <c r="D21" s="7"/>
      <c r="E21" s="14">
        <f>10386.07+107209.73</f>
        <v>117595.79999999999</v>
      </c>
      <c r="F21" s="8">
        <f t="shared" si="0"/>
        <v>760700.85999999987</v>
      </c>
    </row>
    <row r="22" spans="1:6" x14ac:dyDescent="0.25">
      <c r="A22" s="25">
        <v>43224</v>
      </c>
      <c r="B22" s="24" t="s">
        <v>53</v>
      </c>
      <c r="C22" s="11" t="s">
        <v>31</v>
      </c>
      <c r="D22" s="7"/>
      <c r="E22" s="14">
        <v>67134.75</v>
      </c>
      <c r="F22" s="8">
        <f t="shared" si="0"/>
        <v>693566.10999999987</v>
      </c>
    </row>
    <row r="23" spans="1:6" ht="15" customHeight="1" x14ac:dyDescent="0.25">
      <c r="A23" s="22">
        <v>43227</v>
      </c>
      <c r="B23" s="24" t="s">
        <v>54</v>
      </c>
      <c r="C23" s="11" t="s">
        <v>33</v>
      </c>
      <c r="D23" s="7"/>
      <c r="E23" s="14">
        <v>13999.5</v>
      </c>
      <c r="F23" s="8">
        <f t="shared" si="0"/>
        <v>679566.60999999987</v>
      </c>
    </row>
    <row r="24" spans="1:6" ht="15" customHeight="1" x14ac:dyDescent="0.25">
      <c r="A24" s="22">
        <v>43229</v>
      </c>
      <c r="B24" s="24" t="s">
        <v>59</v>
      </c>
      <c r="C24" s="11" t="s">
        <v>30</v>
      </c>
      <c r="D24" s="7"/>
      <c r="E24" s="14">
        <v>6099.22</v>
      </c>
      <c r="F24" s="8">
        <f t="shared" si="0"/>
        <v>673467.3899999999</v>
      </c>
    </row>
    <row r="25" spans="1:6" x14ac:dyDescent="0.25">
      <c r="A25" s="22">
        <v>43229</v>
      </c>
      <c r="B25" s="24" t="s">
        <v>60</v>
      </c>
      <c r="C25" s="19" t="s">
        <v>34</v>
      </c>
      <c r="D25" s="7"/>
      <c r="E25" s="14">
        <v>7474</v>
      </c>
      <c r="F25" s="8">
        <f t="shared" si="0"/>
        <v>665993.3899999999</v>
      </c>
    </row>
    <row r="26" spans="1:6" x14ac:dyDescent="0.25">
      <c r="A26" s="22">
        <v>43229</v>
      </c>
      <c r="B26" s="24" t="s">
        <v>61</v>
      </c>
      <c r="C26" s="11" t="s">
        <v>35</v>
      </c>
      <c r="D26" s="7"/>
      <c r="E26" s="14">
        <v>4360</v>
      </c>
      <c r="F26" s="8">
        <f t="shared" si="0"/>
        <v>661633.3899999999</v>
      </c>
    </row>
    <row r="27" spans="1:6" x14ac:dyDescent="0.25">
      <c r="A27" s="22">
        <v>43229</v>
      </c>
      <c r="B27" s="24" t="s">
        <v>62</v>
      </c>
      <c r="C27" s="33" t="s">
        <v>36</v>
      </c>
      <c r="D27" s="7"/>
      <c r="E27" s="14">
        <v>49440.01</v>
      </c>
      <c r="F27" s="8">
        <f t="shared" si="0"/>
        <v>612193.37999999989</v>
      </c>
    </row>
    <row r="28" spans="1:6" x14ac:dyDescent="0.25">
      <c r="A28" s="22">
        <v>43231</v>
      </c>
      <c r="B28" s="24">
        <v>17708</v>
      </c>
      <c r="C28" s="10" t="s">
        <v>28</v>
      </c>
      <c r="D28" s="13">
        <v>2575858.13</v>
      </c>
      <c r="E28" s="14"/>
      <c r="F28" s="8">
        <f>+F27+D28-E28</f>
        <v>3188051.51</v>
      </c>
    </row>
    <row r="29" spans="1:6" x14ac:dyDescent="0.25">
      <c r="A29" s="22">
        <v>43229</v>
      </c>
      <c r="B29" s="24" t="s">
        <v>63</v>
      </c>
      <c r="C29" s="31" t="s">
        <v>37</v>
      </c>
      <c r="D29" s="9"/>
      <c r="E29" s="14">
        <v>55000</v>
      </c>
      <c r="F29" s="8">
        <f t="shared" ref="F29:F49" si="1">+F28+D29-E29</f>
        <v>3133051.51</v>
      </c>
    </row>
    <row r="30" spans="1:6" x14ac:dyDescent="0.25">
      <c r="A30" s="22">
        <v>43236</v>
      </c>
      <c r="B30" s="24" t="s">
        <v>64</v>
      </c>
      <c r="C30" s="32" t="s">
        <v>38</v>
      </c>
      <c r="D30" s="7"/>
      <c r="E30" s="14">
        <v>123900</v>
      </c>
      <c r="F30" s="8">
        <f t="shared" si="1"/>
        <v>3009151.51</v>
      </c>
    </row>
    <row r="31" spans="1:6" x14ac:dyDescent="0.25">
      <c r="A31" s="22">
        <v>43236</v>
      </c>
      <c r="B31" s="24" t="s">
        <v>65</v>
      </c>
      <c r="C31" s="33" t="s">
        <v>39</v>
      </c>
      <c r="D31" s="7"/>
      <c r="E31" s="14">
        <v>133947.70000000001</v>
      </c>
      <c r="F31" s="8">
        <f t="shared" si="1"/>
        <v>2875203.8099999996</v>
      </c>
    </row>
    <row r="32" spans="1:6" x14ac:dyDescent="0.25">
      <c r="A32" s="22">
        <v>43236</v>
      </c>
      <c r="B32" s="24" t="s">
        <v>66</v>
      </c>
      <c r="C32" s="33" t="s">
        <v>40</v>
      </c>
      <c r="D32" s="7"/>
      <c r="E32" s="14">
        <v>5715.78</v>
      </c>
      <c r="F32" s="8">
        <f t="shared" si="1"/>
        <v>2869488.03</v>
      </c>
    </row>
    <row r="33" spans="1:6" x14ac:dyDescent="0.25">
      <c r="A33" s="22">
        <v>43236</v>
      </c>
      <c r="B33" s="24" t="s">
        <v>67</v>
      </c>
      <c r="C33" s="33" t="s">
        <v>9</v>
      </c>
      <c r="D33" s="7"/>
      <c r="E33" s="14">
        <v>52371.5</v>
      </c>
      <c r="F33" s="8">
        <f t="shared" si="1"/>
        <v>2817116.53</v>
      </c>
    </row>
    <row r="34" spans="1:6" x14ac:dyDescent="0.25">
      <c r="A34" s="22">
        <v>43236</v>
      </c>
      <c r="B34" s="24" t="s">
        <v>68</v>
      </c>
      <c r="C34" s="33" t="s">
        <v>42</v>
      </c>
      <c r="D34" s="7"/>
      <c r="E34" s="14">
        <v>5915</v>
      </c>
      <c r="F34" s="8">
        <f t="shared" si="1"/>
        <v>2811201.53</v>
      </c>
    </row>
    <row r="35" spans="1:6" x14ac:dyDescent="0.25">
      <c r="A35" s="22">
        <v>43236</v>
      </c>
      <c r="B35" s="24" t="s">
        <v>69</v>
      </c>
      <c r="C35" s="33" t="s">
        <v>41</v>
      </c>
      <c r="D35" s="7"/>
      <c r="E35" s="14">
        <v>331243.11</v>
      </c>
      <c r="F35" s="8">
        <f t="shared" si="1"/>
        <v>2479958.42</v>
      </c>
    </row>
    <row r="36" spans="1:6" x14ac:dyDescent="0.25">
      <c r="A36" s="22">
        <v>43236</v>
      </c>
      <c r="B36" s="24" t="s">
        <v>70</v>
      </c>
      <c r="C36" s="33" t="s">
        <v>43</v>
      </c>
      <c r="D36" s="7"/>
      <c r="E36" s="14">
        <v>82600</v>
      </c>
      <c r="F36" s="8">
        <f t="shared" si="1"/>
        <v>2397358.42</v>
      </c>
    </row>
    <row r="37" spans="1:6" x14ac:dyDescent="0.25">
      <c r="A37" s="22">
        <v>43236</v>
      </c>
      <c r="B37" s="24" t="s">
        <v>71</v>
      </c>
      <c r="C37" s="33" t="s">
        <v>44</v>
      </c>
      <c r="D37" s="7"/>
      <c r="E37" s="14">
        <v>562860</v>
      </c>
      <c r="F37" s="8">
        <f t="shared" si="1"/>
        <v>1834498.42</v>
      </c>
    </row>
    <row r="38" spans="1:6" x14ac:dyDescent="0.25">
      <c r="A38" s="22">
        <v>43236</v>
      </c>
      <c r="B38" s="24" t="s">
        <v>72</v>
      </c>
      <c r="C38" s="33" t="s">
        <v>45</v>
      </c>
      <c r="D38" s="7"/>
      <c r="E38" s="14">
        <v>14028.36</v>
      </c>
      <c r="F38" s="8">
        <f t="shared" si="1"/>
        <v>1820470.0599999998</v>
      </c>
    </row>
    <row r="39" spans="1:6" x14ac:dyDescent="0.25">
      <c r="A39" s="22">
        <v>43236</v>
      </c>
      <c r="B39" s="24" t="s">
        <v>73</v>
      </c>
      <c r="C39" s="33" t="s">
        <v>46</v>
      </c>
      <c r="D39" s="7"/>
      <c r="E39" s="14">
        <v>149091.4</v>
      </c>
      <c r="F39" s="8">
        <f t="shared" si="1"/>
        <v>1671378.66</v>
      </c>
    </row>
    <row r="40" spans="1:6" x14ac:dyDescent="0.25">
      <c r="A40" s="22">
        <v>43236</v>
      </c>
      <c r="B40" s="24" t="s">
        <v>74</v>
      </c>
      <c r="C40" s="33" t="s">
        <v>47</v>
      </c>
      <c r="D40" s="7"/>
      <c r="E40" s="14">
        <v>12108.34</v>
      </c>
      <c r="F40" s="8">
        <f t="shared" si="1"/>
        <v>1659270.3199999998</v>
      </c>
    </row>
    <row r="41" spans="1:6" x14ac:dyDescent="0.25">
      <c r="A41" s="22">
        <v>43237</v>
      </c>
      <c r="B41" s="24" t="s">
        <v>76</v>
      </c>
      <c r="C41" s="31" t="s">
        <v>48</v>
      </c>
      <c r="D41" s="7"/>
      <c r="E41" s="14">
        <v>60497.23</v>
      </c>
      <c r="F41" s="8">
        <f t="shared" si="1"/>
        <v>1598773.0899999999</v>
      </c>
    </row>
    <row r="42" spans="1:6" x14ac:dyDescent="0.25">
      <c r="A42" s="22">
        <v>43241</v>
      </c>
      <c r="B42" s="24" t="s">
        <v>75</v>
      </c>
      <c r="C42" s="31" t="s">
        <v>49</v>
      </c>
      <c r="D42" s="7"/>
      <c r="E42" s="14">
        <v>80662.92</v>
      </c>
      <c r="F42" s="8">
        <f t="shared" si="1"/>
        <v>1518110.17</v>
      </c>
    </row>
    <row r="43" spans="1:6" x14ac:dyDescent="0.25">
      <c r="A43" s="22">
        <v>43241</v>
      </c>
      <c r="B43" s="30" t="s">
        <v>58</v>
      </c>
      <c r="C43" s="31" t="s">
        <v>57</v>
      </c>
      <c r="D43" s="14"/>
      <c r="E43" s="14">
        <v>50000</v>
      </c>
      <c r="F43" s="8">
        <f t="shared" si="1"/>
        <v>1468110.17</v>
      </c>
    </row>
    <row r="44" spans="1:6" x14ac:dyDescent="0.25">
      <c r="A44" s="22">
        <v>43241</v>
      </c>
      <c r="B44" s="24">
        <v>17804</v>
      </c>
      <c r="C44" s="10" t="s">
        <v>28</v>
      </c>
      <c r="D44" s="14">
        <v>15738300.210000001</v>
      </c>
      <c r="E44" s="14"/>
      <c r="F44" s="8">
        <f t="shared" si="1"/>
        <v>17206410.380000003</v>
      </c>
    </row>
    <row r="45" spans="1:6" x14ac:dyDescent="0.25">
      <c r="A45" s="22">
        <v>43242</v>
      </c>
      <c r="B45" s="30" t="s">
        <v>77</v>
      </c>
      <c r="C45" s="31" t="s">
        <v>78</v>
      </c>
      <c r="D45" s="14"/>
      <c r="E45" s="14">
        <v>11000</v>
      </c>
      <c r="F45" s="8">
        <f t="shared" si="1"/>
        <v>17195410.380000003</v>
      </c>
    </row>
    <row r="46" spans="1:6" x14ac:dyDescent="0.25">
      <c r="A46" s="22">
        <v>43243</v>
      </c>
      <c r="B46" s="30" t="s">
        <v>79</v>
      </c>
      <c r="C46" s="31" t="s">
        <v>82</v>
      </c>
      <c r="D46" s="14"/>
      <c r="E46" s="14">
        <v>946957.8</v>
      </c>
      <c r="F46" s="8">
        <f t="shared" si="1"/>
        <v>16248452.580000002</v>
      </c>
    </row>
    <row r="47" spans="1:6" x14ac:dyDescent="0.25">
      <c r="A47" s="22">
        <v>43243</v>
      </c>
      <c r="B47" s="30" t="s">
        <v>80</v>
      </c>
      <c r="C47" s="31" t="s">
        <v>83</v>
      </c>
      <c r="D47" s="14"/>
      <c r="E47" s="14">
        <v>251389.87</v>
      </c>
      <c r="F47" s="8">
        <f t="shared" si="1"/>
        <v>15997062.710000003</v>
      </c>
    </row>
    <row r="48" spans="1:6" x14ac:dyDescent="0.25">
      <c r="A48" s="22">
        <v>43243</v>
      </c>
      <c r="B48" s="30" t="s">
        <v>81</v>
      </c>
      <c r="C48" s="31" t="s">
        <v>84</v>
      </c>
      <c r="D48" s="14"/>
      <c r="E48" s="14">
        <v>14645983.07</v>
      </c>
      <c r="F48" s="8">
        <f t="shared" si="1"/>
        <v>1351079.6400000025</v>
      </c>
    </row>
    <row r="49" spans="1:7" x14ac:dyDescent="0.25">
      <c r="A49" s="22">
        <v>43245</v>
      </c>
      <c r="B49" s="24">
        <v>17893</v>
      </c>
      <c r="C49" s="10" t="s">
        <v>28</v>
      </c>
      <c r="D49" s="14">
        <v>1813556.25</v>
      </c>
      <c r="E49" s="14"/>
      <c r="F49" s="8">
        <f t="shared" si="1"/>
        <v>3164635.8900000025</v>
      </c>
    </row>
    <row r="50" spans="1:7" x14ac:dyDescent="0.25">
      <c r="A50" s="22">
        <v>43245</v>
      </c>
      <c r="B50" s="30" t="s">
        <v>87</v>
      </c>
      <c r="C50" s="31" t="s">
        <v>88</v>
      </c>
      <c r="D50" s="14"/>
      <c r="E50" s="14">
        <v>7092.39</v>
      </c>
      <c r="F50" s="8">
        <f>+F49+D50-E50</f>
        <v>3157543.5000000023</v>
      </c>
    </row>
    <row r="51" spans="1:7" x14ac:dyDescent="0.25">
      <c r="A51" s="22">
        <v>43245</v>
      </c>
      <c r="B51" s="30" t="s">
        <v>85</v>
      </c>
      <c r="C51" s="50" t="s">
        <v>86</v>
      </c>
      <c r="D51" s="14"/>
      <c r="E51" s="14">
        <v>20824.78</v>
      </c>
      <c r="F51" s="8">
        <f t="shared" ref="F51:F57" si="2">+F50+D51-E51</f>
        <v>3136718.7200000025</v>
      </c>
    </row>
    <row r="52" spans="1:7" x14ac:dyDescent="0.25">
      <c r="A52" s="23">
        <v>43248</v>
      </c>
      <c r="B52" s="30" t="s">
        <v>89</v>
      </c>
      <c r="C52" s="50" t="s">
        <v>90</v>
      </c>
      <c r="D52" s="14"/>
      <c r="E52" s="14">
        <v>420000</v>
      </c>
      <c r="F52" s="8">
        <f t="shared" si="2"/>
        <v>2716718.7200000025</v>
      </c>
      <c r="G52" s="18"/>
    </row>
    <row r="53" spans="1:7" x14ac:dyDescent="0.25">
      <c r="A53" s="23">
        <v>43248</v>
      </c>
      <c r="B53" s="30" t="s">
        <v>91</v>
      </c>
      <c r="C53" s="31" t="s">
        <v>92</v>
      </c>
      <c r="D53" s="14"/>
      <c r="E53" s="14">
        <v>60000</v>
      </c>
      <c r="F53" s="8">
        <f t="shared" si="2"/>
        <v>2656718.7200000025</v>
      </c>
    </row>
    <row r="54" spans="1:7" x14ac:dyDescent="0.25">
      <c r="A54" s="23">
        <v>43248</v>
      </c>
      <c r="B54" s="30" t="s">
        <v>97</v>
      </c>
      <c r="C54" s="33" t="s">
        <v>98</v>
      </c>
      <c r="D54" s="14"/>
      <c r="E54" s="14">
        <v>50000</v>
      </c>
      <c r="F54" s="8">
        <f t="shared" si="2"/>
        <v>2606718.7200000025</v>
      </c>
    </row>
    <row r="55" spans="1:7" x14ac:dyDescent="0.25">
      <c r="A55" s="23">
        <v>43248</v>
      </c>
      <c r="B55" s="30" t="s">
        <v>95</v>
      </c>
      <c r="C55" s="33" t="s">
        <v>96</v>
      </c>
      <c r="D55" s="14"/>
      <c r="E55" s="14">
        <v>17228</v>
      </c>
      <c r="F55" s="8">
        <f t="shared" si="2"/>
        <v>2589490.7200000025</v>
      </c>
    </row>
    <row r="56" spans="1:7" x14ac:dyDescent="0.25">
      <c r="A56" s="23">
        <v>43248</v>
      </c>
      <c r="B56" s="30" t="s">
        <v>93</v>
      </c>
      <c r="C56" s="31" t="s">
        <v>94</v>
      </c>
      <c r="D56" s="14"/>
      <c r="E56" s="14">
        <v>11927.44</v>
      </c>
      <c r="F56" s="8">
        <f t="shared" si="2"/>
        <v>2577563.2800000026</v>
      </c>
    </row>
    <row r="57" spans="1:7" x14ac:dyDescent="0.25">
      <c r="A57" s="34">
        <v>43249</v>
      </c>
      <c r="B57" s="11">
        <v>17929</v>
      </c>
      <c r="C57" s="10" t="s">
        <v>28</v>
      </c>
      <c r="D57" s="35">
        <v>256911.2</v>
      </c>
      <c r="E57" s="14"/>
      <c r="F57" s="8">
        <f t="shared" si="2"/>
        <v>2834474.4800000028</v>
      </c>
    </row>
    <row r="58" spans="1:7" x14ac:dyDescent="0.25">
      <c r="A58" s="34">
        <v>43250</v>
      </c>
      <c r="B58" s="30" t="s">
        <v>99</v>
      </c>
      <c r="C58" s="50" t="s">
        <v>107</v>
      </c>
      <c r="D58" s="35"/>
      <c r="E58" s="14">
        <v>12272</v>
      </c>
      <c r="F58" s="8">
        <f>+F57+D58-E58</f>
        <v>2822202.4800000028</v>
      </c>
    </row>
    <row r="59" spans="1:7" x14ac:dyDescent="0.25">
      <c r="A59" s="34">
        <v>43250</v>
      </c>
      <c r="B59" s="30" t="s">
        <v>102</v>
      </c>
      <c r="C59" s="33" t="s">
        <v>108</v>
      </c>
      <c r="D59" s="35"/>
      <c r="E59" s="14">
        <v>382427.07</v>
      </c>
      <c r="F59" s="8">
        <f t="shared" ref="F59:F65" si="3">+F58+D59-E59</f>
        <v>2439775.4100000029</v>
      </c>
    </row>
    <row r="60" spans="1:7" x14ac:dyDescent="0.25">
      <c r="A60" s="34">
        <v>43250</v>
      </c>
      <c r="B60" s="30" t="s">
        <v>100</v>
      </c>
      <c r="C60" s="31" t="s">
        <v>109</v>
      </c>
      <c r="D60" s="35"/>
      <c r="E60" s="14">
        <v>280200</v>
      </c>
      <c r="F60" s="8">
        <f t="shared" si="3"/>
        <v>2159575.4100000029</v>
      </c>
    </row>
    <row r="61" spans="1:7" x14ac:dyDescent="0.25">
      <c r="A61" s="34">
        <v>43250</v>
      </c>
      <c r="B61" s="30" t="s">
        <v>101</v>
      </c>
      <c r="C61" s="31" t="s">
        <v>110</v>
      </c>
      <c r="D61" s="35"/>
      <c r="E61" s="14">
        <v>6261.67</v>
      </c>
      <c r="F61" s="8">
        <f t="shared" si="3"/>
        <v>2153313.740000003</v>
      </c>
    </row>
    <row r="62" spans="1:7" x14ac:dyDescent="0.25">
      <c r="A62" s="34">
        <v>43250</v>
      </c>
      <c r="B62" s="30" t="s">
        <v>103</v>
      </c>
      <c r="C62" s="33" t="s">
        <v>30</v>
      </c>
      <c r="D62" s="35"/>
      <c r="E62" s="14">
        <v>83960.1</v>
      </c>
      <c r="F62" s="8">
        <f t="shared" si="3"/>
        <v>2069353.6400000029</v>
      </c>
    </row>
    <row r="63" spans="1:7" x14ac:dyDescent="0.25">
      <c r="A63" s="34">
        <v>43250</v>
      </c>
      <c r="B63" s="30" t="s">
        <v>106</v>
      </c>
      <c r="C63" s="33" t="s">
        <v>111</v>
      </c>
      <c r="D63" s="35"/>
      <c r="E63" s="14">
        <v>615163</v>
      </c>
      <c r="F63" s="8">
        <f t="shared" si="3"/>
        <v>1454190.6400000029</v>
      </c>
    </row>
    <row r="64" spans="1:7" x14ac:dyDescent="0.25">
      <c r="A64" s="34">
        <v>43250</v>
      </c>
      <c r="B64" s="30" t="s">
        <v>105</v>
      </c>
      <c r="C64" s="33" t="s">
        <v>112</v>
      </c>
      <c r="D64" s="35"/>
      <c r="E64" s="14">
        <v>40000</v>
      </c>
      <c r="F64" s="8">
        <f t="shared" si="3"/>
        <v>1414190.6400000029</v>
      </c>
    </row>
    <row r="65" spans="1:6" x14ac:dyDescent="0.25">
      <c r="A65" s="34">
        <v>43250</v>
      </c>
      <c r="B65" s="30" t="s">
        <v>104</v>
      </c>
      <c r="C65" s="33" t="s">
        <v>113</v>
      </c>
      <c r="D65" s="35"/>
      <c r="E65" s="14">
        <v>222566.2</v>
      </c>
      <c r="F65" s="8">
        <f t="shared" si="3"/>
        <v>1191624.440000003</v>
      </c>
    </row>
    <row r="66" spans="1:6" ht="23.25" customHeight="1" x14ac:dyDescent="0.25">
      <c r="A66" s="26"/>
      <c r="B66" s="26"/>
      <c r="C66" s="26" t="s">
        <v>5</v>
      </c>
      <c r="D66" s="27">
        <f>SUM(D11:D65)</f>
        <v>20506999.02</v>
      </c>
      <c r="E66" s="27">
        <f>SUM(E11:E65)</f>
        <v>24360336.920000009</v>
      </c>
      <c r="F66" s="27">
        <f>F9+D66-E66</f>
        <v>1191624.4399999902</v>
      </c>
    </row>
    <row r="87" spans="5:5" x14ac:dyDescent="0.25">
      <c r="E87" s="15"/>
    </row>
    <row r="88" spans="5:5" x14ac:dyDescent="0.25">
      <c r="E88" s="16"/>
    </row>
    <row r="89" spans="5:5" x14ac:dyDescent="0.25">
      <c r="E89" s="16"/>
    </row>
    <row r="90" spans="5:5" x14ac:dyDescent="0.25">
      <c r="E90" s="16"/>
    </row>
    <row r="91" spans="5:5" x14ac:dyDescent="0.25">
      <c r="E91" s="16"/>
    </row>
    <row r="92" spans="5:5" x14ac:dyDescent="0.25">
      <c r="E92" s="16"/>
    </row>
    <row r="93" spans="5:5" x14ac:dyDescent="0.25">
      <c r="E93" s="16"/>
    </row>
    <row r="94" spans="5:5" x14ac:dyDescent="0.25">
      <c r="E94" s="16"/>
    </row>
    <row r="95" spans="5:5" x14ac:dyDescent="0.25">
      <c r="E95" s="16"/>
    </row>
    <row r="96" spans="5:5" x14ac:dyDescent="0.25">
      <c r="E96" s="16"/>
    </row>
    <row r="97" spans="5:5" x14ac:dyDescent="0.25">
      <c r="E97" s="16"/>
    </row>
    <row r="98" spans="5:5" x14ac:dyDescent="0.25">
      <c r="E98" s="16"/>
    </row>
    <row r="99" spans="5:5" x14ac:dyDescent="0.25">
      <c r="E99" s="16"/>
    </row>
    <row r="100" spans="5:5" x14ac:dyDescent="0.25">
      <c r="E100" s="16"/>
    </row>
    <row r="101" spans="5:5" x14ac:dyDescent="0.25">
      <c r="E101" s="16"/>
    </row>
    <row r="102" spans="5:5" x14ac:dyDescent="0.25">
      <c r="E102" s="16"/>
    </row>
    <row r="103" spans="5:5" x14ac:dyDescent="0.25">
      <c r="E103" s="16"/>
    </row>
    <row r="104" spans="5:5" x14ac:dyDescent="0.25">
      <c r="E104" s="16"/>
    </row>
    <row r="105" spans="5:5" x14ac:dyDescent="0.25">
      <c r="E105" s="17"/>
    </row>
    <row r="106" spans="5:5" x14ac:dyDescent="0.25">
      <c r="E106" s="16"/>
    </row>
    <row r="107" spans="5:5" x14ac:dyDescent="0.25">
      <c r="E107" s="16"/>
    </row>
    <row r="108" spans="5:5" x14ac:dyDescent="0.25">
      <c r="E108" s="16"/>
    </row>
    <row r="109" spans="5:5" x14ac:dyDescent="0.25">
      <c r="E109" s="16"/>
    </row>
    <row r="110" spans="5:5" x14ac:dyDescent="0.25">
      <c r="E110" s="16"/>
    </row>
    <row r="111" spans="5:5" x14ac:dyDescent="0.25">
      <c r="E111" s="16"/>
    </row>
    <row r="112" spans="5:5" x14ac:dyDescent="0.25">
      <c r="E112" s="16"/>
    </row>
    <row r="113" spans="5:5" x14ac:dyDescent="0.25">
      <c r="E113" s="16"/>
    </row>
    <row r="114" spans="5:5" x14ac:dyDescent="0.25">
      <c r="E114" s="16"/>
    </row>
    <row r="115" spans="5:5" x14ac:dyDescent="0.25">
      <c r="E115" s="16"/>
    </row>
    <row r="116" spans="5:5" x14ac:dyDescent="0.25">
      <c r="E116" s="16"/>
    </row>
    <row r="117" spans="5:5" x14ac:dyDescent="0.25">
      <c r="E117" s="16"/>
    </row>
    <row r="118" spans="5:5" x14ac:dyDescent="0.25">
      <c r="E118" s="16"/>
    </row>
    <row r="119" spans="5:5" x14ac:dyDescent="0.25">
      <c r="E119" s="16"/>
    </row>
    <row r="120" spans="5:5" x14ac:dyDescent="0.25">
      <c r="E120" s="16"/>
    </row>
    <row r="121" spans="5:5" x14ac:dyDescent="0.25">
      <c r="E121" s="16"/>
    </row>
    <row r="122" spans="5:5" x14ac:dyDescent="0.25">
      <c r="E122" s="18"/>
    </row>
    <row r="123" spans="5:5" x14ac:dyDescent="0.25">
      <c r="E123" s="16"/>
    </row>
    <row r="124" spans="5:5" x14ac:dyDescent="0.25">
      <c r="E124" s="16"/>
    </row>
    <row r="125" spans="5:5" x14ac:dyDescent="0.25">
      <c r="E125" s="16"/>
    </row>
    <row r="126" spans="5:5" x14ac:dyDescent="0.25">
      <c r="E126" s="16"/>
    </row>
    <row r="127" spans="5:5" x14ac:dyDescent="0.25">
      <c r="E127" s="18"/>
    </row>
    <row r="128" spans="5:5" x14ac:dyDescent="0.25">
      <c r="E128" s="15"/>
    </row>
    <row r="129" spans="5:5" x14ac:dyDescent="0.25">
      <c r="E129" s="15"/>
    </row>
    <row r="130" spans="5:5" x14ac:dyDescent="0.25">
      <c r="E130" s="15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-2018</vt:lpstr>
      <vt:lpstr>'MAYO 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2018-05-01T19:33:36Z</cp:lastPrinted>
  <dcterms:created xsi:type="dcterms:W3CDTF">2014-09-26T19:40:15Z</dcterms:created>
  <dcterms:modified xsi:type="dcterms:W3CDTF">2018-06-06T13:13:44Z</dcterms:modified>
</cp:coreProperties>
</file>