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45" windowWidth="15480" windowHeight="7095" activeTab="0"/>
  </bookViews>
  <sheets>
    <sheet name="Plan Aprobado" sheetId="1" r:id="rId1"/>
  </sheets>
  <definedNames>
    <definedName name="_xlnm.Print_Area" localSheetId="0">'Plan Aprobado'!$A$1:$W$72</definedName>
  </definedNames>
  <calcPr fullCalcOnLoad="1"/>
</workbook>
</file>

<file path=xl/comments1.xml><?xml version="1.0" encoding="utf-8"?>
<comments xmlns="http://schemas.openxmlformats.org/spreadsheetml/2006/main">
  <authors>
    <author>Antonio Soler</author>
  </authors>
  <commentList>
    <comment ref="S22" authorId="0">
      <text>
        <r>
          <rPr>
            <b/>
            <sz val="10"/>
            <rFont val="Tahoma"/>
            <family val="2"/>
          </rPr>
          <t>Antonio Soler:</t>
        </r>
        <r>
          <rPr>
            <sz val="10"/>
            <rFont val="Tahoma"/>
            <family val="2"/>
          </rPr>
          <t xml:space="preserve">
ONAPI lleva desde 2010 hablando del nuevo sistema de evaluación</t>
        </r>
      </text>
    </comment>
    <comment ref="S68" authorId="0">
      <text>
        <r>
          <rPr>
            <b/>
            <sz val="10"/>
            <rFont val="Tahoma"/>
            <family val="2"/>
          </rPr>
          <t>Antonio Soler:</t>
        </r>
        <r>
          <rPr>
            <sz val="10"/>
            <rFont val="Tahoma"/>
            <family val="2"/>
          </rPr>
          <t xml:space="preserve">
estas metas 2013-2016 deben ser definidas íntegramente por ONAPI
</t>
        </r>
      </text>
    </comment>
    <comment ref="H70" authorId="0">
      <text>
        <r>
          <rPr>
            <b/>
            <sz val="10"/>
            <rFont val="Tahoma"/>
            <family val="2"/>
          </rPr>
          <t>Antonio Soler:</t>
        </r>
        <r>
          <rPr>
            <sz val="10"/>
            <rFont val="Tahoma"/>
            <family val="2"/>
          </rPr>
          <t xml:space="preserve">
a definir por su especificidad.
</t>
        </r>
      </text>
    </comment>
    <comment ref="S57" authorId="0">
      <text>
        <r>
          <rPr>
            <b/>
            <sz val="10"/>
            <rFont val="Tahoma"/>
            <family val="2"/>
          </rPr>
          <t>Antonio Soler:</t>
        </r>
        <r>
          <rPr>
            <sz val="10"/>
            <rFont val="Tahoma"/>
            <family val="2"/>
          </rPr>
          <t xml:space="preserve">
dependerá nueva redacción actividades de este obj. General
</t>
        </r>
      </text>
    </comment>
  </commentList>
</comments>
</file>

<file path=xl/sharedStrings.xml><?xml version="1.0" encoding="utf-8"?>
<sst xmlns="http://schemas.openxmlformats.org/spreadsheetml/2006/main" count="428" uniqueCount="381">
  <si>
    <t xml:space="preserve"> Mejora de los Procesos</t>
  </si>
  <si>
    <t>Evaluar y asegurar la capacidad de los procesos críticos para obtener los resultados exigidos.-</t>
  </si>
  <si>
    <t>Automatizar los procesos operativos en base a las tecnologías TICs.</t>
  </si>
  <si>
    <t>Implementar en un 100% la versión de IPAS JAVA 2.7, adecuándolo a la gestión de los procesos.</t>
  </si>
  <si>
    <t>Impulsar y gestionar la mejora eficazmente.</t>
  </si>
  <si>
    <t>Potencial Humano</t>
  </si>
  <si>
    <t xml:space="preserve"> Desarrollar los Recursos Humanos vinculados a la Política y Estrategia de la organización.-</t>
  </si>
  <si>
    <t>Analizar y determinar las necesidades de Recursos Humanos de la organización en función de la estrategia y desarrollar las  capacidades requeridas.</t>
  </si>
  <si>
    <t>Implementar un Sistema de Gestión de Recursos Humanos por Competencias (SGRH x C).</t>
  </si>
  <si>
    <t xml:space="preserve">Implementar el nuevo Sistema de Evaluación de Desempeño por Competencia. </t>
  </si>
  <si>
    <t>1.- Evaluar al 100% del personal bajo el nuevo Sistema de Evaluación por Competencia.</t>
  </si>
  <si>
    <t>Promover la motivación y el desempeño de los colaboradores-</t>
  </si>
  <si>
    <t>Desarrollo Organizacional</t>
  </si>
  <si>
    <t xml:space="preserve"> Fortalecer la Planificación Estratégica orientada a la medición de los resultados.-</t>
  </si>
  <si>
    <t>Desarrollar las competencias del equipo de gestión en la Excelencia y participar exitosamente en Premios.</t>
  </si>
  <si>
    <t>Postular al Premio Iberoamericano</t>
  </si>
  <si>
    <t>Implementar la Gestión del Conocimiento como activo principal de la organización.-</t>
  </si>
  <si>
    <t>Analizar y definir el planteamiento corporativo de gestión del conocimiento e implantarlo</t>
  </si>
  <si>
    <t>Establecer una perspectiva financiera y de Inversión alineada a la Política y Estrategia de la organización.-</t>
  </si>
  <si>
    <t>Analizar, desarrollar e implantar el flujo de información económica-financiera necesario para dar soporte a la estrategia y las operaciones de la organización.</t>
  </si>
  <si>
    <t xml:space="preserve">Posicionamiento </t>
  </si>
  <si>
    <t>Fortalecer la capacidad para establecer y gestionar alianzas y Partnership.-</t>
  </si>
  <si>
    <t>Intercambiar experiencias y promover los avances de la organización.-</t>
  </si>
  <si>
    <t>Definir política y enfoque de gestión de benchmarking y benchlearning.</t>
  </si>
  <si>
    <t>Establecer una estrategia de Comunicación sobre Propiedad Industrial.-</t>
  </si>
  <si>
    <t xml:space="preserve"> Contar con una Política y un Plan de Comunicación y Difusión sobre Propiedad Industrial.</t>
  </si>
  <si>
    <t xml:space="preserve"> Tecnología TIC's</t>
  </si>
  <si>
    <t>Asegurar que la tecnología dé soporte a la estrategia y operación de la organización.-</t>
  </si>
  <si>
    <t>Obtener la certificación ISO/IEC 27001:2005 (Información Tecnología-Security Techniques-Información Security Management Systems)., asegurando la continuidad del servicio</t>
  </si>
  <si>
    <t>Clientes</t>
  </si>
  <si>
    <t>Maximizar el valor añadido de los servicios prestados a los clientes actuales, potenciales y futuros.-</t>
  </si>
  <si>
    <t>Incrementar la oferta de servicios</t>
  </si>
  <si>
    <t>Involucrar a los clientes y grupos de interés en la definición, diseño y prestación de los servicios.-</t>
  </si>
  <si>
    <t>Conseguir una participación efectiva de los clientes y grupos de interés en la definición, diseño y prestación de los servicios.</t>
  </si>
  <si>
    <t xml:space="preserve">Asegurar la excelencia en la prestación del servicio </t>
  </si>
  <si>
    <t>Garantizar los recursos necesarios para la prestación  de un servicio de Excelencia.</t>
  </si>
  <si>
    <t>Marco Legal</t>
  </si>
  <si>
    <t xml:space="preserve">Anticipar e influir en cambios del Exterior (Tratados Internacionales) y cambios nacionales (leyes y reglamentos) </t>
  </si>
  <si>
    <t>Analizar y anticipar el impacto de los Acuerdos de Libre Comercio y tratados internacionales y desarrollar alternativas propias.</t>
  </si>
  <si>
    <t>Analizar y anticipar el impacto de las iniciativas Legislativas y Reglamentos y desarrollar alternativas propias .</t>
  </si>
  <si>
    <t>Evaluar anualmente el Marco Legal.-</t>
  </si>
  <si>
    <t>Evaluar anualmente  el impacto de los cambios de contexto del Marco Legal en la actividad y operaciones de ONAPI</t>
  </si>
  <si>
    <t>Innovación y Desarrollo</t>
  </si>
  <si>
    <t>Desarrollar la Academia Nacional de Propiedad Intelectual conforme a las necesidades de los usuarios del sistema de PI.-</t>
  </si>
  <si>
    <t>1.- Contar con un observatorio en Propiedad Intelectual con capacidad de análisis y evaluación.</t>
  </si>
  <si>
    <t>Apoyar con información tecnológica y científica actualizada a los diferentes actores que contribuyen con el desarrollo económico, académico y social.</t>
  </si>
  <si>
    <t>Fortalecer la red de CATIs periféricos a nivel nacional.</t>
  </si>
  <si>
    <t>Fortalecer el Centro de Documentación (Biblioteca) en aras de promover el tema de PI en la sociedad dominicana.-</t>
  </si>
  <si>
    <t>Compilar, gestionar y difundir la documentación de PI a nivel nacional e internacional.</t>
  </si>
  <si>
    <t>Recopilar y automatizar las jurisprudencias nacionales en materia de Propiedad Industrial.</t>
  </si>
  <si>
    <t>1.1</t>
  </si>
  <si>
    <t>1.1.1</t>
  </si>
  <si>
    <t>1.2</t>
  </si>
  <si>
    <t>1.2.1</t>
  </si>
  <si>
    <t>1.1.1.1</t>
  </si>
  <si>
    <t>1.1.1.2</t>
  </si>
  <si>
    <t>1.2.1.1</t>
  </si>
  <si>
    <t>1.2.1.2</t>
  </si>
  <si>
    <t>1.2.1.4</t>
  </si>
  <si>
    <t>1.2.1.3</t>
  </si>
  <si>
    <t>1.3</t>
  </si>
  <si>
    <t>1.3.1</t>
  </si>
  <si>
    <t>1.3.1.1</t>
  </si>
  <si>
    <t>2.1</t>
  </si>
  <si>
    <t>2.1.1</t>
  </si>
  <si>
    <t>2.1.1.1</t>
  </si>
  <si>
    <t>2.2</t>
  </si>
  <si>
    <t>2.2.1</t>
  </si>
  <si>
    <t>2.3</t>
  </si>
  <si>
    <t>2.3.1</t>
  </si>
  <si>
    <t>2.3.1.1</t>
  </si>
  <si>
    <t>2.3.1.2</t>
  </si>
  <si>
    <t>2.3.1.3</t>
  </si>
  <si>
    <t>2.3.1.4</t>
  </si>
  <si>
    <t>2.3.1.5</t>
  </si>
  <si>
    <t>1er  C.</t>
  </si>
  <si>
    <t>2do C.</t>
  </si>
  <si>
    <t>3er C.</t>
  </si>
  <si>
    <t>Avance % Obj. General</t>
  </si>
  <si>
    <t>Metas anuales</t>
  </si>
  <si>
    <t>Avance anual</t>
  </si>
  <si>
    <t>Asegurados  el 100 %</t>
  </si>
  <si>
    <t>Migrar los diseños y signos distintivos (imágenes) al sistema IPAS y lograr su Clasificación al 100%, bajo la Clasificación Internacional de Viena en el sistema.</t>
  </si>
  <si>
    <t>Migrar al sistema todas las reivindicaciones de las solicitudes y patentes concedidas.</t>
  </si>
  <si>
    <t>IPAS implantado; Diseños y Signos migrados; 25 % Procesos de Servicio automatizados</t>
  </si>
  <si>
    <t>Eficacia del Proceso validada</t>
  </si>
  <si>
    <t>Proceso implantado</t>
  </si>
  <si>
    <t>Avance % Eje Estrat.</t>
  </si>
  <si>
    <t>Avance %  Activ. Estrat.</t>
  </si>
  <si>
    <t>Aplicar la Política de Reconocimiento y evaluar su eficacia.</t>
  </si>
  <si>
    <t xml:space="preserve"> Aplicar la Política de Comunicación Interna y  evaluar su eficacia.</t>
  </si>
  <si>
    <t>3.1</t>
  </si>
  <si>
    <t>3.1.1</t>
  </si>
  <si>
    <t>3.1.1.1</t>
  </si>
  <si>
    <t>3.2</t>
  </si>
  <si>
    <t>3.2.1</t>
  </si>
  <si>
    <t>3.2.1.1</t>
  </si>
  <si>
    <t>3.2.1.2</t>
  </si>
  <si>
    <t>3.3</t>
  </si>
  <si>
    <t>3.3.1</t>
  </si>
  <si>
    <t>3.3.1.1</t>
  </si>
  <si>
    <t>Proceso implantado  y  Plan desarrollado</t>
  </si>
  <si>
    <t>Sistema implantado</t>
  </si>
  <si>
    <t>!00 % del personal evaluado por competencias</t>
  </si>
  <si>
    <t>Planteamiento</t>
  </si>
  <si>
    <t>4.1</t>
  </si>
  <si>
    <t>4.1.1</t>
  </si>
  <si>
    <t>4.1.1.1</t>
  </si>
  <si>
    <t>Validez evaluada</t>
  </si>
  <si>
    <t>Proceso implantado  y  Perspectiva desarrollada</t>
  </si>
  <si>
    <t>Herramientas implantadas</t>
  </si>
  <si>
    <t>Elaborar un plan de trabajo anual por cada alianza existente, que garantice la maximización de los convenios.</t>
  </si>
  <si>
    <t xml:space="preserve">Definir política, plan de trabajo anual, desarrollar enfoque de gestión y de evaluación de eficacia. </t>
  </si>
  <si>
    <t>Desarrollar y desplegar un plan anual de difusión y comunicación sobre Propiedad Industrial.</t>
  </si>
  <si>
    <t>Poner a disposición del público la información referente a las patentes solicitadas y publicadas en la República Dominicana, así como su estado legal.</t>
  </si>
  <si>
    <t>5.1</t>
  </si>
  <si>
    <t>5.1.1</t>
  </si>
  <si>
    <t>5.1.1.1</t>
  </si>
  <si>
    <t>5.1.1.2</t>
  </si>
  <si>
    <t>5.2.1</t>
  </si>
  <si>
    <t>5.2.2</t>
  </si>
  <si>
    <t>5.2.1.1</t>
  </si>
  <si>
    <t>5.2.2.1</t>
  </si>
  <si>
    <t>5.3</t>
  </si>
  <si>
    <t>5.3.1</t>
  </si>
  <si>
    <t>5.3.1.1</t>
  </si>
  <si>
    <t xml:space="preserve">Planes en enero.  </t>
  </si>
  <si>
    <t>Implementar un  sistema de backups, mediante servidores dedicados (en la oficina principal y en un punto externo).</t>
  </si>
  <si>
    <t>6.1</t>
  </si>
  <si>
    <t>6.1.1</t>
  </si>
  <si>
    <t>6.1.1.1</t>
  </si>
  <si>
    <t>6.2</t>
  </si>
  <si>
    <t>6.2.1</t>
  </si>
  <si>
    <t>6.2.1.1</t>
  </si>
  <si>
    <t>Proceso implantado y plan desarrollado.    Sistema de backups operativo</t>
  </si>
  <si>
    <t>Validez Plan evaluada</t>
  </si>
  <si>
    <t>Validez Plan evaluada.      Continuidad negocio asegurada y certificada</t>
  </si>
  <si>
    <t>Identificación, segmentación y análisis de clientes actuales, potenciales y futuros</t>
  </si>
  <si>
    <t>Construir  la Capacidad para entregar el valor objetivo y evaluación de resultado.</t>
  </si>
  <si>
    <t>Mejorar el servicio de búsquedas de información en materia de Signos Distintivos a los fines de ampliar su cobertura y demanda.</t>
  </si>
  <si>
    <t xml:space="preserve">Desarrollar un sistema para la gestión electrónica de los procesos en materia de Signos Distintivos e Invenciones. </t>
  </si>
  <si>
    <t>Mejorar el servicio de búsquedas de información en materia de Invenciones a los fines de ampliar su cobertura y demanda.</t>
  </si>
  <si>
    <t>Identificar y establecer los canales de interrelación.</t>
  </si>
  <si>
    <t xml:space="preserve"> Co-definir, co-desarrollar, co-implantar servicios.</t>
  </si>
  <si>
    <t>7.1</t>
  </si>
  <si>
    <t>7.1.1</t>
  </si>
  <si>
    <t>7.1.1.1</t>
  </si>
  <si>
    <t>7.1.1.2</t>
  </si>
  <si>
    <t>7.2</t>
  </si>
  <si>
    <t>7.2.1</t>
  </si>
  <si>
    <t>7.2.1.1</t>
  </si>
  <si>
    <t>7.3</t>
  </si>
  <si>
    <t>7.3.1</t>
  </si>
  <si>
    <t>7.3.1.1</t>
  </si>
  <si>
    <t>8.1</t>
  </si>
  <si>
    <t>8.2</t>
  </si>
  <si>
    <t>8.1.1</t>
  </si>
  <si>
    <t>8.2.1</t>
  </si>
  <si>
    <t>8.1.1.1</t>
  </si>
  <si>
    <t>8.1.1.2</t>
  </si>
  <si>
    <t>9.1</t>
  </si>
  <si>
    <t>9.1.1</t>
  </si>
  <si>
    <t>9.1.1.1</t>
  </si>
  <si>
    <t>9.2</t>
  </si>
  <si>
    <t>9.2.1</t>
  </si>
  <si>
    <t xml:space="preserve">Emitir dos Boletines de Vigilancia Tecnológica al año, sobre un tema actual y de interés para el país. </t>
  </si>
  <si>
    <t>9.2.1.1</t>
  </si>
  <si>
    <t>9.3</t>
  </si>
  <si>
    <t>9.3.1.1</t>
  </si>
  <si>
    <t>Proyecciones Financieras</t>
  </si>
  <si>
    <t>Grado de Avance en el año</t>
  </si>
  <si>
    <t>Alcanzar niveles Seis sigma y Best in Class</t>
  </si>
  <si>
    <t>Co-Servicios prestados</t>
  </si>
  <si>
    <t>Primer Ciclo de Mejora realizado</t>
  </si>
  <si>
    <t>canales operativos y pilotos en marcha</t>
  </si>
  <si>
    <t>Segundo ciclo de mejora iniciado</t>
  </si>
  <si>
    <t>Practicas operativas definidas y operativas. Alternativas en marcha o presentadas</t>
  </si>
  <si>
    <t>Grado de 'confortabilidad' alcanzado</t>
  </si>
  <si>
    <t>acciones implantadas</t>
  </si>
  <si>
    <t>Primer ciclo de Mejora finalizado.</t>
  </si>
  <si>
    <t>Definicion necesidades y recursos; implantacion en marcha</t>
  </si>
  <si>
    <t>nivel 95 % alcanzado.  Evaluacion satisfaccion, eficacia y eficiencia</t>
  </si>
  <si>
    <t>Posicionamiento Internacional.  Grado de Relevancia y Notoriedad alcanzado. Best in Class</t>
  </si>
  <si>
    <t>eje estratégico</t>
  </si>
  <si>
    <t>Avance Eje Estratégico</t>
  </si>
  <si>
    <t>evolución resultados P. Críticos (Plazo?)</t>
  </si>
  <si>
    <t>Todos Procesos Críticos evaluados y asegurados el 25 %</t>
  </si>
  <si>
    <t>Asegurar la capacidad de los Procesos Críticos (comenzando por concesión de patentes)</t>
  </si>
  <si>
    <t>Automatizar los procesos de Prestación de Servicio  en base a las tecnologías TICs.</t>
  </si>
  <si>
    <t>Clasificación Viena al 100 %; Patentes migradas; 100 % Procesos de Servicio automatizados</t>
  </si>
  <si>
    <t>Todos los Procesos Operativos Automatizados; metodología de evaluación desarrollada</t>
  </si>
  <si>
    <t xml:space="preserve">Herramientas Tecnológicas evaluadas </t>
  </si>
  <si>
    <t>Indicadores SGC</t>
  </si>
  <si>
    <t>Satisfacción cliente interno?  Indicadores Clave cobertura necesidades</t>
  </si>
  <si>
    <t xml:space="preserve">Desarrollar e implantar el  Proceso de Planificación Estratégica de RR HH </t>
  </si>
  <si>
    <t>Satisfacción empleados</t>
  </si>
  <si>
    <t>Desplegar y aplicar las Políticas que inciden en la motivación y el desempeño.</t>
  </si>
  <si>
    <r>
      <t xml:space="preserve">Elaborar </t>
    </r>
    <r>
      <rPr>
        <b/>
        <sz val="12"/>
        <color indexed="60"/>
        <rFont val="Book Antiqua"/>
        <family val="1"/>
      </rPr>
      <t>y aplicar</t>
    </r>
    <r>
      <rPr>
        <sz val="12"/>
        <rFont val="Book Antiqua"/>
        <family val="1"/>
      </rPr>
      <t xml:space="preserve"> Políticas de Compensación y evaluar su eficacia, comenzando por un paquete de beneficios y compensaciones salariales competitivas al mercado actual.</t>
    </r>
  </si>
  <si>
    <t>políticas elaboradas y/o aplicadas en su integridad</t>
  </si>
  <si>
    <t>Políticas evaluadas y validadas</t>
  </si>
  <si>
    <t>Elaborar y aplicar  Políticas de integración orientadas a conciliar la vida laboral y familiar de los colaboradores y evaluar su eficacia.</t>
  </si>
  <si>
    <t xml:space="preserve"> Elaborar e implantar la Política y Sistemática de desarrollo y carrera profesional y evaluar su eficacia.</t>
  </si>
  <si>
    <t xml:space="preserve">Fortalecer la Planificación Estratégica y anual:  tanto  las pautas de Reflexión Estratégica y de Desarrollo del plan Estratégico   como las pautas de elaboración del Plan Anual Operativo </t>
  </si>
  <si>
    <t>Grado de avance PE, POA's y Resultados indicadores estratégicos</t>
  </si>
  <si>
    <t>Desarrollar e implantar el Proceso de Planificación Estratégica y Operativa de la Organización</t>
  </si>
  <si>
    <t>proceso implantado, Plan Estratégico adoptado y desplegado, POA en ejecución</t>
  </si>
  <si>
    <t>POA 2014 en ejecución en enero. Eficacia evaluada</t>
  </si>
  <si>
    <t>POA 2015 en ejecución en enero. Eficacia evaluada</t>
  </si>
  <si>
    <t>POA 2016 en ejecución en enero. Eficacia evaluada</t>
  </si>
  <si>
    <t>Implementar un sistema de evaluación eficaz de los resultados de la Planificación Estratégica y Anual.</t>
  </si>
  <si>
    <t>Adoptar el  modelo de Excelencia FUNDIBEQ  como Modelo de Gestión y   postular al Premio Iberoamericano</t>
  </si>
  <si>
    <t>resultados Autoevaluación y  Postulación</t>
  </si>
  <si>
    <t>Capacitar al Equipo de Gestión, desplegar  el Modelo FUNDIBEQ, autoevaluar, concretar mejoras y valorar resultados</t>
  </si>
  <si>
    <t>Tener operativa la gestión del conocimiento en el horizonte estratégico.</t>
  </si>
  <si>
    <t>sistemática y herramienta implantada</t>
  </si>
  <si>
    <t>evaluar ámbito y eficacia</t>
  </si>
  <si>
    <t>realizar comparación externa</t>
  </si>
  <si>
    <t>Elaborar un plan financiero en función de la Estrategia y acorde con las necesidades de cada área/proceso.</t>
  </si>
  <si>
    <t>Satisfacción cliente interno?  Indicadores financieros Clave</t>
  </si>
  <si>
    <t>Desarrollar e implantar el  Proceso de Planificación Estratégica de Recursos Financieros e Inversiones</t>
  </si>
  <si>
    <t>Satisfacción cliente interno.  Cumplimiento Objetivos corporativos y departamentales de naturaleza financiera</t>
  </si>
  <si>
    <r>
      <t xml:space="preserve">Desarrollar la política, capacidad y sistemática para gestionar eficazmente alianzas y partnership </t>
    </r>
    <r>
      <rPr>
        <b/>
        <sz val="12"/>
        <rFont val="Book Antiqua"/>
        <family val="1"/>
      </rPr>
      <t>alineadas con la Estrategia</t>
    </r>
  </si>
  <si>
    <t>Evaluación retorno Alianzas</t>
  </si>
  <si>
    <t>política y sistemática implantada</t>
  </si>
  <si>
    <t xml:space="preserve">Planes y Evaluación individualizada eficacia  en enero.  </t>
  </si>
  <si>
    <t>Indicadores País e Indicadores Internacionales Eficacia, Notoriedad, Relevancia, Ranking, etc.</t>
  </si>
  <si>
    <t>Indicadores País e Indicadores Internacionales Eficacia, Relevancia, Ranking, etc.</t>
  </si>
  <si>
    <t>Plan de difusión desarrollado y desplegado</t>
  </si>
  <si>
    <t>Validez y evaluación del Plan</t>
  </si>
  <si>
    <t>mejora evaluación del Plan</t>
  </si>
  <si>
    <t>Analizar y determinar las necesidades de Tecnología (esencialmente TIC) de la organización en función de la estrategia.</t>
  </si>
  <si>
    <t>Desarrollar e implantar el  Proceso de Planificación Estratégica de Tecnología</t>
  </si>
  <si>
    <t>Implementar un sistema de continuidad de negocio incluyendo un Plan de Recuperación de Desastres</t>
  </si>
  <si>
    <t>Valoración Clientes, Posicionamiento Internacional,  incremento  Clientes e ingresos por segmento y servicio</t>
  </si>
  <si>
    <t xml:space="preserve">Segmentación  y análisis clientes y servicios  realizados.  </t>
  </si>
  <si>
    <t>Propuesta de Valor finalizada, Procesos de Prestación de Servicios sintonizados y capacitados</t>
  </si>
  <si>
    <t xml:space="preserve">Evaluación interna y externa Resultados.  </t>
  </si>
  <si>
    <t>Desarrollar nuevos servicios o rediseñar los existentes, en función del análisis previo, incrementando valor para el cliente y retorno económico para ONAPI</t>
  </si>
  <si>
    <t>Valoración Clientes, incremento ingresos por segmento y servicio</t>
  </si>
  <si>
    <t>pilotos operativos  y en validación</t>
  </si>
  <si>
    <t>generalización  del enfoque</t>
  </si>
  <si>
    <t>evaluación resultados en servicio y costes</t>
  </si>
  <si>
    <t>Metodología implantada. Análisis en marcha (30 % servicios)</t>
  </si>
  <si>
    <t>Todos los servicios analizados;   atributos establecidos y estándares actualizados</t>
  </si>
  <si>
    <t xml:space="preserve">Primera evaluación Seis sigma servicios. Primer ciclo de mejora </t>
  </si>
  <si>
    <t>Desarrollar la capacidad de anticipación a los cambios regulatorios</t>
  </si>
  <si>
    <t>Valorar eficacia y anticipación</t>
  </si>
  <si>
    <t>minimización de los impactos</t>
  </si>
  <si>
    <t>Sistemática implantada</t>
  </si>
  <si>
    <t>Valorar eficacia sistemática y acciones</t>
  </si>
  <si>
    <t>Impacto y Valoración Partes interesadas objetivo.  Evolución asistencia oferta académica. Producción propia (relevancia y notoriedad)</t>
  </si>
  <si>
    <t>Sistemática desarrollada y en implantación.  Oferta Académica 2014 planificada</t>
  </si>
  <si>
    <t>Planes de Acción en marcha.  Oferta Académica evaluada (2013 - 2014)</t>
  </si>
  <si>
    <t>Evaluación global resultados y Primer ciclo de mejora en marcha</t>
  </si>
  <si>
    <t xml:space="preserve"> Contar con  Planes de Acción que den respuesta a las necesidades detectadas en  la investigación y monitoreo</t>
  </si>
  <si>
    <t xml:space="preserve"> Definir, desarrollar e impartir la oferta académica anual de capacitación en P I (en base a los requerimientos identificados en el  estudio de la Estrategia Nacional de PI), y evaluar su aceptación</t>
  </si>
  <si>
    <t>Desarrollar el Centro de Apoyo a la Tecnología e Innovación como herramienta para fomentar el uso de la Propiedad Industrial y la Transferencia de Tecnología.-</t>
  </si>
  <si>
    <t xml:space="preserve">Impacto y Valoración Partes interesadas objetivo.  Grado cobertura alcanzado. </t>
  </si>
  <si>
    <t>Política de funcionamiento aprobada. Mapa futuro CATI's aprobado</t>
  </si>
  <si>
    <t>Sistemática evaluación impacto implantada y Primera Evaluación realizada.</t>
  </si>
  <si>
    <t xml:space="preserve">Revisión y adecuación  Red, Servicios, Necesidades y demanda real.  </t>
  </si>
  <si>
    <r>
      <t xml:space="preserve">Diseñar e implementar una política que regule el funcionamiento </t>
    </r>
    <r>
      <rPr>
        <b/>
        <sz val="12"/>
        <color indexed="12"/>
        <rFont val="Book Antiqua"/>
        <family val="1"/>
      </rPr>
      <t>de la Red de CATI's del País</t>
    </r>
  </si>
  <si>
    <t>Reevaluacion Procesos Criticos</t>
  </si>
  <si>
    <t>Satisfacción Clientes; Productividad, mejora estandares</t>
  </si>
  <si>
    <t>satisfacción clientes internos.  Índices disponibilidad.  Certificación.  Grado cobertura necesidades TIC's de la Organización en plazo</t>
  </si>
  <si>
    <t>TICs.</t>
  </si>
  <si>
    <t>DRII</t>
  </si>
  <si>
    <t>CATI</t>
  </si>
  <si>
    <t>Responsable de la Actividad</t>
  </si>
  <si>
    <t>Análisis de expectativa de valor y entrega de valor agregado.</t>
  </si>
  <si>
    <t>Evaluar los actuales atributos de calidad y  Definir los atributos de excelencia en la prestación de los servicios y actualizar ó elevar sus estándares</t>
  </si>
  <si>
    <t xml:space="preserve">Implantar de manera sistemática la evaluación de impacto y desarrollo de acciones </t>
  </si>
  <si>
    <t>Implementar de manera sistemática la investigación y monitoreo del sistema de Propiedad Industrial.</t>
  </si>
  <si>
    <t>Evaluar el impacto anual de los servicios ofrecidos por el CATI. Y las necesidades de ampliación de oferta.</t>
  </si>
  <si>
    <t>1.- Dotar de manera sistemática, herramienta y recursos para compilar, gestionar y difundir la documentación de PI.</t>
  </si>
  <si>
    <t>1.1.1.3</t>
  </si>
  <si>
    <t>1.2.1.1  completada. 1.2.1.2 Sistema desarrollado.  1.2.1.3 definida y en implantación.</t>
  </si>
  <si>
    <t>1.2.1.1  y 1.2.1.2 evaluadas.  1.2.1.3 finalizada.  1.2.1.4 en implantación</t>
  </si>
  <si>
    <t>1.2.1.3 y 1.2.1.4 evaluadas interna y externamente .</t>
  </si>
  <si>
    <t xml:space="preserve">Evaluación, Priorización, Desarrollo  y Puesta en marcha de nuevos Servicios         (ó Rediseños de los actuales) en base a los resultados de la acción 1.1.1.2  de este eje </t>
  </si>
  <si>
    <t>1.3.1.2</t>
  </si>
  <si>
    <t>1.4</t>
  </si>
  <si>
    <t>1.4.1</t>
  </si>
  <si>
    <t>1.4.1.1</t>
  </si>
  <si>
    <t>1.4.1.2</t>
  </si>
  <si>
    <t xml:space="preserve">3.- Identificar, analizar  y evaluar  los  Procesos Críticos. </t>
  </si>
  <si>
    <t>3.2.2</t>
  </si>
  <si>
    <t>3.2.2.1</t>
  </si>
  <si>
    <t>4.1.2</t>
  </si>
  <si>
    <t>4.1.2.1</t>
  </si>
  <si>
    <t>4.1.2.2</t>
  </si>
  <si>
    <t>5.2</t>
  </si>
  <si>
    <t>6.1.1.2</t>
  </si>
  <si>
    <t>8.2.1.1.</t>
  </si>
  <si>
    <t>9.1.2</t>
  </si>
  <si>
    <t>9.1.2.1</t>
  </si>
  <si>
    <t>9.2.1.2</t>
  </si>
  <si>
    <t>9.9.1</t>
  </si>
  <si>
    <t>5.1.1.3</t>
  </si>
  <si>
    <t>5.2.2.2</t>
  </si>
  <si>
    <t>5.3.1.2</t>
  </si>
  <si>
    <t>2.2.1.1</t>
  </si>
  <si>
    <t>3.1.1.2</t>
  </si>
  <si>
    <t>3.2.1.3</t>
  </si>
  <si>
    <t>Obtener una perspectiva financiera y de inversión en el horizonte estratégico.</t>
  </si>
  <si>
    <t>Desarrollar e implantar operativamente  la Sistemática y las herramientas definidas</t>
  </si>
  <si>
    <r>
      <rPr>
        <sz val="12"/>
        <color indexed="10"/>
        <rFont val="Book Antiqua"/>
        <family val="1"/>
      </rPr>
      <t>Servicio al Cliente</t>
    </r>
    <r>
      <rPr>
        <sz val="12"/>
        <rFont val="Book Antiqua"/>
        <family val="1"/>
      </rPr>
      <t>, DRII y Comité de Mejoras</t>
    </r>
  </si>
  <si>
    <t xml:space="preserve">Nov </t>
  </si>
  <si>
    <t xml:space="preserve">Ago-Nov </t>
  </si>
  <si>
    <t xml:space="preserve"> Nov  </t>
  </si>
  <si>
    <t xml:space="preserve">Ago </t>
  </si>
  <si>
    <t>Feb</t>
  </si>
  <si>
    <t>Jul</t>
  </si>
  <si>
    <r>
      <rPr>
        <sz val="12"/>
        <color indexed="10"/>
        <rFont val="Book Antiqua"/>
        <family val="1"/>
      </rPr>
      <t>Signos Distintivos</t>
    </r>
    <r>
      <rPr>
        <sz val="12"/>
        <rFont val="Book Antiqua"/>
        <family val="1"/>
      </rPr>
      <t>, CATI y TICs</t>
    </r>
  </si>
  <si>
    <r>
      <rPr>
        <sz val="12"/>
        <color indexed="10"/>
        <rFont val="Book Antiqua"/>
        <family val="1"/>
      </rPr>
      <t>TICs</t>
    </r>
    <r>
      <rPr>
        <sz val="12"/>
        <rFont val="Book Antiqua"/>
        <family val="1"/>
      </rPr>
      <t>, Signos Distintivos e Invenciones</t>
    </r>
  </si>
  <si>
    <r>
      <t xml:space="preserve">TICs, CATI e </t>
    </r>
    <r>
      <rPr>
        <sz val="12"/>
        <color indexed="10"/>
        <rFont val="Book Antiqua"/>
        <family val="1"/>
      </rPr>
      <t>Invenciones</t>
    </r>
  </si>
  <si>
    <r>
      <rPr>
        <sz val="12"/>
        <color indexed="10"/>
        <rFont val="Book Antiqua"/>
        <family val="1"/>
      </rPr>
      <t>Dirección General</t>
    </r>
    <r>
      <rPr>
        <sz val="12"/>
        <rFont val="Book Antiqua"/>
        <family val="1"/>
      </rPr>
      <t>,TICs, Signos Distintivos, ANPI, CATI e Invenciones</t>
    </r>
  </si>
  <si>
    <r>
      <t xml:space="preserve">TICs, </t>
    </r>
    <r>
      <rPr>
        <sz val="12"/>
        <color indexed="10"/>
        <rFont val="Book Antiqua"/>
        <family val="1"/>
      </rPr>
      <t>Signos Distintivos</t>
    </r>
    <r>
      <rPr>
        <sz val="12"/>
        <rFont val="Book Antiqua"/>
        <family val="1"/>
      </rPr>
      <t xml:space="preserve">, DRII e </t>
    </r>
    <r>
      <rPr>
        <sz val="12"/>
        <color indexed="10"/>
        <rFont val="Book Antiqua"/>
        <family val="1"/>
      </rPr>
      <t>Invenciones</t>
    </r>
  </si>
  <si>
    <r>
      <rPr>
        <sz val="12"/>
        <color indexed="10"/>
        <rFont val="Book Antiqua"/>
        <family val="1"/>
      </rPr>
      <t>Gestión de Calidad</t>
    </r>
    <r>
      <rPr>
        <sz val="12"/>
        <rFont val="Book Antiqua"/>
        <family val="1"/>
      </rPr>
      <t xml:space="preserve"> y Comité Alta Dirección</t>
    </r>
  </si>
  <si>
    <r>
      <rPr>
        <sz val="12"/>
        <color indexed="10"/>
        <rFont val="Book Antiqua"/>
        <family val="1"/>
      </rPr>
      <t>Dirección General</t>
    </r>
    <r>
      <rPr>
        <sz val="12"/>
        <rFont val="Book Antiqua"/>
        <family val="1"/>
      </rPr>
      <t>, Administrativo-Financiero y RH</t>
    </r>
  </si>
  <si>
    <t>Oct</t>
  </si>
  <si>
    <t>Ene</t>
  </si>
  <si>
    <t>Mar</t>
  </si>
  <si>
    <r>
      <rPr>
        <b/>
        <sz val="11"/>
        <color indexed="10"/>
        <rFont val="Book Antiqua"/>
        <family val="1"/>
      </rPr>
      <t>XX</t>
    </r>
    <r>
      <rPr>
        <b/>
        <sz val="11"/>
        <rFont val="Book Antiqua"/>
        <family val="1"/>
      </rPr>
      <t xml:space="preserve"> % de automatizacion alcanzado </t>
    </r>
  </si>
  <si>
    <t>Automatizar los procesos operativos.</t>
  </si>
  <si>
    <t>Plan de desarrollo de soluciones para la automatización de los procesos operativos.</t>
  </si>
  <si>
    <t>Desarrollar e implantar un proceso operativo eficaz de evaluación y gestión de la mejora.-</t>
  </si>
  <si>
    <r>
      <t xml:space="preserve">Comité Alta Dirección y </t>
    </r>
    <r>
      <rPr>
        <sz val="12"/>
        <color indexed="10"/>
        <rFont val="Book Antiqua"/>
        <family val="1"/>
      </rPr>
      <t>TICs</t>
    </r>
  </si>
  <si>
    <r>
      <t xml:space="preserve">Dirección General y </t>
    </r>
    <r>
      <rPr>
        <sz val="12"/>
        <color indexed="10"/>
        <rFont val="Book Antiqua"/>
        <family val="1"/>
      </rPr>
      <t>TICs</t>
    </r>
  </si>
  <si>
    <t>Abr</t>
  </si>
  <si>
    <t>Nov</t>
  </si>
  <si>
    <r>
      <t xml:space="preserve">Comité Alta Dirección, </t>
    </r>
    <r>
      <rPr>
        <sz val="12"/>
        <color indexed="10"/>
        <rFont val="Book Antiqua"/>
        <family val="1"/>
      </rPr>
      <t>ANPI</t>
    </r>
    <r>
      <rPr>
        <sz val="12"/>
        <rFont val="Book Antiqua"/>
        <family val="1"/>
      </rPr>
      <t xml:space="preserve"> y CATI</t>
    </r>
  </si>
  <si>
    <r>
      <rPr>
        <sz val="12"/>
        <color indexed="10"/>
        <rFont val="Book Antiqua"/>
        <family val="1"/>
      </rPr>
      <t>ANPI</t>
    </r>
    <r>
      <rPr>
        <sz val="12"/>
        <rFont val="Book Antiqua"/>
        <family val="1"/>
      </rPr>
      <t>, Signos Distintivos, CATI, DRII, Invenciones y Consultoría Jurídica</t>
    </r>
  </si>
  <si>
    <r>
      <t xml:space="preserve">Comité Alta Dirección DRII y </t>
    </r>
    <r>
      <rPr>
        <sz val="12"/>
        <color indexed="10"/>
        <rFont val="Book Antiqua"/>
        <family val="1"/>
      </rPr>
      <t>ANPI</t>
    </r>
  </si>
  <si>
    <r>
      <t xml:space="preserve">Dirección General, DRII y </t>
    </r>
    <r>
      <rPr>
        <sz val="12"/>
        <color indexed="10"/>
        <rFont val="Book Antiqua"/>
        <family val="1"/>
      </rPr>
      <t>CATI</t>
    </r>
  </si>
  <si>
    <r>
      <t xml:space="preserve">Centro de Documentación y </t>
    </r>
    <r>
      <rPr>
        <sz val="12"/>
        <color indexed="10"/>
        <rFont val="Book Antiqua"/>
        <family val="1"/>
      </rPr>
      <t>ANPI</t>
    </r>
  </si>
  <si>
    <r>
      <t xml:space="preserve">Signos Distintivos, Invenciones, DRII y </t>
    </r>
    <r>
      <rPr>
        <sz val="12"/>
        <color indexed="10"/>
        <rFont val="Book Antiqua"/>
        <family val="1"/>
      </rPr>
      <t xml:space="preserve">Consultoría Jurídica </t>
    </r>
  </si>
  <si>
    <r>
      <rPr>
        <sz val="12"/>
        <color indexed="10"/>
        <rFont val="Book Antiqua"/>
        <family val="1"/>
      </rPr>
      <t>DRII</t>
    </r>
    <r>
      <rPr>
        <sz val="12"/>
        <rFont val="Book Antiqua"/>
        <family val="1"/>
      </rPr>
      <t>, Signos Distintivos, Invenciones y Consultoría Jurídica</t>
    </r>
  </si>
  <si>
    <r>
      <t xml:space="preserve">DRII, Signos Distintivos, Invenciones y </t>
    </r>
    <r>
      <rPr>
        <sz val="12"/>
        <color indexed="10"/>
        <rFont val="Book Antiqua"/>
        <family val="1"/>
      </rPr>
      <t>Consultoría Jurídica</t>
    </r>
  </si>
  <si>
    <t>Dic</t>
  </si>
  <si>
    <t xml:space="preserve">Desarrollar y Desplegar Política  e implantar la sistemática de gestión. </t>
  </si>
  <si>
    <r>
      <t xml:space="preserve">Comité Alta Dirección y </t>
    </r>
    <r>
      <rPr>
        <sz val="12"/>
        <color indexed="10"/>
        <rFont val="Book Antiqua"/>
        <family val="1"/>
      </rPr>
      <t>DRII</t>
    </r>
  </si>
  <si>
    <r>
      <rPr>
        <sz val="12"/>
        <color indexed="10"/>
        <rFont val="Book Antiqua"/>
        <family val="1"/>
      </rPr>
      <t>Dirección General</t>
    </r>
    <r>
      <rPr>
        <sz val="12"/>
        <rFont val="Book Antiqua"/>
        <family val="1"/>
      </rPr>
      <t xml:space="preserve"> y Comité Alta Dirección </t>
    </r>
  </si>
  <si>
    <r>
      <rPr>
        <sz val="12"/>
        <color indexed="10"/>
        <rFont val="Book Antiqua"/>
        <family val="1"/>
      </rPr>
      <t>Comunicaciones</t>
    </r>
    <r>
      <rPr>
        <sz val="12"/>
        <rFont val="Book Antiqua"/>
        <family val="1"/>
      </rPr>
      <t>, DRII, ANPI, Signos Distintivos e Invenciones</t>
    </r>
  </si>
  <si>
    <r>
      <rPr>
        <sz val="12"/>
        <color indexed="10"/>
        <rFont val="Book Antiqua"/>
        <family val="1"/>
      </rPr>
      <t>Invenciones</t>
    </r>
    <r>
      <rPr>
        <sz val="12"/>
        <rFont val="Book Antiqua"/>
        <family val="1"/>
      </rPr>
      <t xml:space="preserve"> y TICs</t>
    </r>
  </si>
  <si>
    <t>Ago</t>
  </si>
  <si>
    <r>
      <t xml:space="preserve">Director General y Departamento </t>
    </r>
    <r>
      <rPr>
        <sz val="12"/>
        <color indexed="10"/>
        <rFont val="Book Antiqua"/>
        <family val="1"/>
      </rPr>
      <t>Administrativo-Financiero</t>
    </r>
  </si>
  <si>
    <r>
      <t xml:space="preserve">Departamento </t>
    </r>
    <r>
      <rPr>
        <sz val="12"/>
        <color indexed="10"/>
        <rFont val="Book Antiqua"/>
        <family val="1"/>
      </rPr>
      <t>Administrativo-Financiero</t>
    </r>
  </si>
  <si>
    <r>
      <rPr>
        <sz val="12"/>
        <color indexed="10"/>
        <rFont val="Book Antiqua"/>
        <family val="1"/>
      </rPr>
      <t xml:space="preserve"> Financiero-Administrativo</t>
    </r>
    <r>
      <rPr>
        <sz val="12"/>
        <rFont val="Book Antiqua"/>
        <family val="1"/>
      </rPr>
      <t xml:space="preserve"> y Planificación y Desarrollo</t>
    </r>
  </si>
  <si>
    <r>
      <t xml:space="preserve">Crear un proceso de Evaluación y Monitoreo </t>
    </r>
    <r>
      <rPr>
        <sz val="12"/>
        <color indexed="60"/>
        <rFont val="Book Antiqua"/>
        <family val="1"/>
      </rPr>
      <t xml:space="preserve">de metas y resultados </t>
    </r>
    <r>
      <rPr>
        <sz val="12"/>
        <rFont val="Book Antiqua"/>
        <family val="1"/>
      </rPr>
      <t xml:space="preserve"> vinculado a la Planificación (Estratégica- Anual) , denominado </t>
    </r>
    <r>
      <rPr>
        <b/>
        <sz val="12"/>
        <color indexed="60"/>
        <rFont val="Book Antiqua"/>
        <family val="1"/>
      </rPr>
      <t>Proceso Estratégico de Gestión de la Mejora.</t>
    </r>
    <r>
      <rPr>
        <sz val="12"/>
        <rFont val="Book Antiqua"/>
        <family val="1"/>
      </rPr>
      <t xml:space="preserve">                                             </t>
    </r>
  </si>
  <si>
    <r>
      <t xml:space="preserve">Comité Alta Dirección y </t>
    </r>
    <r>
      <rPr>
        <sz val="12"/>
        <color indexed="10"/>
        <rFont val="Book Antiqua"/>
        <family val="1"/>
      </rPr>
      <t>Recursos Humanos</t>
    </r>
  </si>
  <si>
    <r>
      <t xml:space="preserve">Dirección General y </t>
    </r>
    <r>
      <rPr>
        <sz val="12"/>
        <color indexed="10"/>
        <rFont val="Book Antiqua"/>
        <family val="1"/>
      </rPr>
      <t>Planificación y Desarrollo</t>
    </r>
  </si>
  <si>
    <r>
      <rPr>
        <sz val="12"/>
        <color indexed="10"/>
        <rFont val="Book Antiqua"/>
        <family val="1"/>
      </rPr>
      <t>Dirección General</t>
    </r>
    <r>
      <rPr>
        <sz val="12"/>
        <rFont val="Book Antiqua"/>
        <family val="1"/>
      </rPr>
      <t xml:space="preserve"> y Comité Alta Dirección</t>
    </r>
  </si>
  <si>
    <t>Plan Estratégico de ONAPI    2011 - 2015</t>
  </si>
  <si>
    <t>Eje estratégico</t>
  </si>
  <si>
    <t>Obj. General</t>
  </si>
  <si>
    <t>Obj. Específico</t>
  </si>
  <si>
    <t>Indicador de éxito</t>
  </si>
  <si>
    <t>Actividad estratégica</t>
  </si>
  <si>
    <r>
      <t xml:space="preserve">Direccion General y </t>
    </r>
    <r>
      <rPr>
        <sz val="12"/>
        <color indexed="10"/>
        <rFont val="Book Antiqua"/>
        <family val="1"/>
      </rPr>
      <t>Recursos Humanos</t>
    </r>
  </si>
  <si>
    <r>
      <rPr>
        <sz val="12"/>
        <color indexed="10"/>
        <rFont val="Book Antiqua"/>
        <family val="1"/>
      </rPr>
      <t>Recursos Humanos</t>
    </r>
    <r>
      <rPr>
        <sz val="12"/>
        <rFont val="Book Antiqua"/>
        <family val="1"/>
      </rPr>
      <t xml:space="preserve"> y Planificación y Desarrollo</t>
    </r>
  </si>
  <si>
    <r>
      <t xml:space="preserve">Comite Alta Dirección y </t>
    </r>
    <r>
      <rPr>
        <sz val="12"/>
        <color indexed="10"/>
        <rFont val="Book Antiqua"/>
        <family val="1"/>
      </rPr>
      <t>Recursos Humanos</t>
    </r>
  </si>
  <si>
    <r>
      <rPr>
        <sz val="12"/>
        <color indexed="10"/>
        <rFont val="Book Antiqua"/>
        <family val="1"/>
      </rPr>
      <t>Recursos Humanos</t>
    </r>
    <r>
      <rPr>
        <sz val="12"/>
        <rFont val="Book Antiqua"/>
        <family val="1"/>
      </rPr>
      <t xml:space="preserve"> y Gestion de Calidad</t>
    </r>
  </si>
  <si>
    <r>
      <rPr>
        <sz val="12"/>
        <color indexed="10"/>
        <rFont val="Book Antiqua"/>
        <family val="1"/>
      </rPr>
      <t xml:space="preserve"> Comunicaciones</t>
    </r>
    <r>
      <rPr>
        <sz val="12"/>
        <rFont val="Book Antiqua"/>
        <family val="1"/>
      </rPr>
      <t xml:space="preserve"> y Recursos Humanos </t>
    </r>
  </si>
  <si>
    <r>
      <rPr>
        <sz val="12"/>
        <color indexed="10"/>
        <rFont val="Book Antiqua"/>
        <family val="1"/>
      </rPr>
      <t xml:space="preserve"> Recursos Humanos</t>
    </r>
    <r>
      <rPr>
        <sz val="12"/>
        <rFont val="Book Antiqua"/>
        <family val="1"/>
      </rPr>
      <t xml:space="preserve"> y Gestion de Calidad</t>
    </r>
  </si>
  <si>
    <r>
      <t xml:space="preserve">Dirección General, </t>
    </r>
    <r>
      <rPr>
        <sz val="12"/>
        <color indexed="10"/>
        <rFont val="Book Antiqua"/>
        <family val="1"/>
      </rPr>
      <t>Recursos Humanos</t>
    </r>
    <r>
      <rPr>
        <sz val="12"/>
        <rFont val="Book Antiqua"/>
        <family val="1"/>
      </rPr>
      <t xml:space="preserve"> </t>
    </r>
  </si>
  <si>
    <r>
      <rPr>
        <sz val="12"/>
        <color indexed="10"/>
        <rFont val="Book Antiqua"/>
        <family val="1"/>
      </rPr>
      <t>Gestión de Calidad</t>
    </r>
    <r>
      <rPr>
        <sz val="12"/>
        <rFont val="Book Antiqua"/>
        <family val="1"/>
      </rPr>
      <t>, Director General, Directora de Signos Distintivos, Directora de Invenciones, y Consultora Jurídica</t>
    </r>
  </si>
  <si>
    <r>
      <rPr>
        <sz val="12"/>
        <color indexed="10"/>
        <rFont val="Book Antiqua"/>
        <family val="1"/>
      </rPr>
      <t>Gestión de Calidad</t>
    </r>
    <r>
      <rPr>
        <sz val="12"/>
        <rFont val="Book Antiqua"/>
        <family val="1"/>
      </rPr>
      <t>, Director General, Recursos Humanos y Deparmento de Financiero-Administrativo</t>
    </r>
  </si>
  <si>
    <r>
      <rPr>
        <sz val="12"/>
        <color indexed="10"/>
        <rFont val="Book Antiqua"/>
        <family val="1"/>
      </rPr>
      <t>Dirección General</t>
    </r>
    <r>
      <rPr>
        <sz val="12"/>
        <rFont val="Book Antiqua"/>
        <family val="1"/>
      </rPr>
      <t>, TICs, Signos Distintivos, Invenciones y Consultoría Jurídica</t>
    </r>
  </si>
  <si>
    <r>
      <rPr>
        <sz val="12"/>
        <color indexed="10"/>
        <rFont val="Book Antiqua"/>
        <family val="1"/>
      </rPr>
      <t xml:space="preserve"> Signos Distintivos</t>
    </r>
    <r>
      <rPr>
        <sz val="12"/>
        <rFont val="Book Antiqua"/>
        <family val="1"/>
      </rPr>
      <t xml:space="preserve"> y TICs</t>
    </r>
  </si>
  <si>
    <r>
      <rPr>
        <sz val="12"/>
        <color indexed="10"/>
        <rFont val="Book Antiqua"/>
        <family val="1"/>
      </rPr>
      <t xml:space="preserve">Invenciones </t>
    </r>
    <r>
      <rPr>
        <sz val="12"/>
        <rFont val="Book Antiqua"/>
        <family val="1"/>
      </rPr>
      <t>y TICs</t>
    </r>
  </si>
  <si>
    <r>
      <t xml:space="preserve">Comité Alta Dirección y </t>
    </r>
    <r>
      <rPr>
        <sz val="12"/>
        <color indexed="10"/>
        <rFont val="Book Antiqua"/>
        <family val="1"/>
      </rPr>
      <t>Gestión de Calidad</t>
    </r>
  </si>
  <si>
    <t>Evaluar o medir la prestación actual.  Definir y caracterizar los atributos específicos de excelencia de un servicio. Asegurar la capacidad de prestación de un servicio excelente siempre.</t>
  </si>
  <si>
    <r>
      <rPr>
        <b/>
        <sz val="28"/>
        <color indexed="10"/>
        <rFont val="Book Antiqua"/>
        <family val="1"/>
      </rPr>
      <t>Nota:</t>
    </r>
    <r>
      <rPr>
        <sz val="28"/>
        <rFont val="Book Antiqua"/>
        <family val="1"/>
      </rPr>
      <t xml:space="preserve"> En la columna "</t>
    </r>
    <r>
      <rPr>
        <b/>
        <sz val="28"/>
        <color indexed="48"/>
        <rFont val="Book Antiqua"/>
        <family val="1"/>
      </rPr>
      <t>Responsable de la Actividad</t>
    </r>
    <r>
      <rPr>
        <sz val="28"/>
        <rFont val="Book Antiqua"/>
        <family val="1"/>
      </rPr>
      <t>" el nombre subrayado en rojo identifica al Respo. Primario.</t>
    </r>
  </si>
  <si>
    <t xml:space="preserve"> Jul. 5%</t>
  </si>
  <si>
    <t>Jul. 100%</t>
  </si>
  <si>
    <t>May. 100%</t>
  </si>
  <si>
    <t>May. 50%</t>
  </si>
  <si>
    <t>May. 20%</t>
  </si>
  <si>
    <t>Jul. 50%</t>
  </si>
  <si>
    <t>Jun-Ago. 83%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</si>
</sst>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</numFmts>
  <fonts count="101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name val="Book Antiqua"/>
      <family val="1"/>
    </font>
    <font>
      <b/>
      <sz val="12"/>
      <color indexed="60"/>
      <name val="Book Antiqua"/>
      <family val="1"/>
    </font>
    <font>
      <sz val="12"/>
      <color indexed="60"/>
      <name val="Book Antiqua"/>
      <family val="1"/>
    </font>
    <font>
      <b/>
      <sz val="12"/>
      <color indexed="12"/>
      <name val="Book Antiqua"/>
      <family val="1"/>
    </font>
    <font>
      <b/>
      <sz val="12"/>
      <name val="Book Antiqua"/>
      <family val="1"/>
    </font>
    <font>
      <sz val="10"/>
      <name val="Tahoma"/>
      <family val="2"/>
    </font>
    <font>
      <b/>
      <sz val="10"/>
      <name val="Tahoma"/>
      <family val="2"/>
    </font>
    <font>
      <b/>
      <sz val="20"/>
      <color indexed="8"/>
      <name val="Calibri"/>
      <family val="2"/>
    </font>
    <font>
      <sz val="12"/>
      <color indexed="12"/>
      <name val="Calibri"/>
      <family val="2"/>
    </font>
    <font>
      <b/>
      <sz val="14"/>
      <color indexed="12"/>
      <name val="Book Antiqua"/>
      <family val="1"/>
    </font>
    <font>
      <b/>
      <sz val="16"/>
      <color indexed="60"/>
      <name val="Book Antiqua"/>
      <family val="1"/>
    </font>
    <font>
      <b/>
      <sz val="16"/>
      <color indexed="36"/>
      <name val="Book Antiqua"/>
      <family val="1"/>
    </font>
    <font>
      <sz val="11"/>
      <color indexed="12"/>
      <name val="Calibri"/>
      <family val="2"/>
    </font>
    <font>
      <b/>
      <sz val="16"/>
      <color indexed="36"/>
      <name val="Calibri"/>
      <family val="2"/>
    </font>
    <font>
      <b/>
      <sz val="12"/>
      <color indexed="36"/>
      <name val="Calibri"/>
      <family val="2"/>
    </font>
    <font>
      <b/>
      <sz val="11"/>
      <color indexed="8"/>
      <name val="Calibri"/>
      <family val="2"/>
    </font>
    <font>
      <b/>
      <sz val="12"/>
      <color indexed="36"/>
      <name val="Book Antiqua"/>
      <family val="1"/>
    </font>
    <font>
      <b/>
      <sz val="11"/>
      <color indexed="36"/>
      <name val="Calibri"/>
      <family val="2"/>
    </font>
    <font>
      <b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sz val="18"/>
      <color indexed="12"/>
      <name val="Calibri"/>
      <family val="2"/>
    </font>
    <font>
      <b/>
      <sz val="18"/>
      <color indexed="12"/>
      <name val="Book Antiqua"/>
      <family val="1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b/>
      <sz val="16"/>
      <color indexed="60"/>
      <name val="Calibri"/>
      <family val="2"/>
    </font>
    <font>
      <sz val="12"/>
      <color indexed="10"/>
      <name val="Book Antiqua"/>
      <family val="1"/>
    </font>
    <font>
      <b/>
      <sz val="22"/>
      <color indexed="62"/>
      <name val="Book Antiqua"/>
      <family val="1"/>
    </font>
    <font>
      <sz val="16"/>
      <name val="Book Antiqua"/>
      <family val="1"/>
    </font>
    <font>
      <b/>
      <sz val="16"/>
      <color indexed="62"/>
      <name val="Book Antiqua"/>
      <family val="1"/>
    </font>
    <font>
      <b/>
      <sz val="26"/>
      <color indexed="56"/>
      <name val="Book Antiqua"/>
      <family val="1"/>
    </font>
    <font>
      <b/>
      <sz val="11"/>
      <color indexed="8"/>
      <name val="Book Antiqua"/>
      <family val="1"/>
    </font>
    <font>
      <b/>
      <sz val="11"/>
      <name val="Book Antiqua"/>
      <family val="1"/>
    </font>
    <font>
      <b/>
      <sz val="20"/>
      <color indexed="8"/>
      <name val="Book Antiqua"/>
      <family val="1"/>
    </font>
    <font>
      <sz val="18"/>
      <color indexed="12"/>
      <name val="Book Antiqua"/>
      <family val="1"/>
    </font>
    <font>
      <sz val="12"/>
      <color indexed="12"/>
      <name val="Book Antiqua"/>
      <family val="1"/>
    </font>
    <font>
      <b/>
      <sz val="18"/>
      <color indexed="60"/>
      <name val="Book Antiqua"/>
      <family val="1"/>
    </font>
    <font>
      <b/>
      <sz val="18"/>
      <color indexed="36"/>
      <name val="Book Antiqua"/>
      <family val="1"/>
    </font>
    <font>
      <sz val="18"/>
      <color indexed="8"/>
      <name val="Book Antiqua"/>
      <family val="1"/>
    </font>
    <font>
      <b/>
      <sz val="18"/>
      <color indexed="56"/>
      <name val="Book Antiqua"/>
      <family val="1"/>
    </font>
    <font>
      <b/>
      <sz val="18"/>
      <name val="Book Antiqua"/>
      <family val="1"/>
    </font>
    <font>
      <b/>
      <sz val="16"/>
      <color indexed="8"/>
      <name val="Book Antiqua"/>
      <family val="1"/>
    </font>
    <font>
      <b/>
      <sz val="12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indexed="12"/>
      <name val="Book Antiqua"/>
      <family val="1"/>
    </font>
    <font>
      <sz val="11"/>
      <color indexed="60"/>
      <name val="Book Antiqua"/>
      <family val="1"/>
    </font>
    <font>
      <b/>
      <sz val="11"/>
      <color indexed="60"/>
      <name val="Book Antiqua"/>
      <family val="1"/>
    </font>
    <font>
      <b/>
      <sz val="11"/>
      <color indexed="36"/>
      <name val="Book Antiqua"/>
      <family val="1"/>
    </font>
    <font>
      <b/>
      <sz val="18"/>
      <color indexed="8"/>
      <name val="Book Antiqua"/>
      <family val="1"/>
    </font>
    <font>
      <b/>
      <sz val="20"/>
      <color indexed="60"/>
      <name val="Book Antiqua"/>
      <family val="1"/>
    </font>
    <font>
      <sz val="22"/>
      <name val="Book Antiqua"/>
      <family val="1"/>
    </font>
    <font>
      <sz val="28"/>
      <name val="Book Antiqua"/>
      <family val="1"/>
    </font>
    <font>
      <b/>
      <sz val="28"/>
      <color indexed="10"/>
      <name val="Book Antiqua"/>
      <family val="1"/>
    </font>
    <font>
      <b/>
      <sz val="28"/>
      <color indexed="48"/>
      <name val="Book Antiqua"/>
      <family val="1"/>
    </font>
    <font>
      <sz val="22"/>
      <name val="Calibri"/>
      <family val="2"/>
    </font>
    <font>
      <b/>
      <sz val="22"/>
      <color indexed="62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u val="single"/>
      <sz val="8.4"/>
      <color indexed="12"/>
      <name val="Calibri"/>
      <family val="2"/>
    </font>
    <font>
      <u val="single"/>
      <sz val="8.4"/>
      <color indexed="2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Book Antiqua"/>
      <family val="1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8.4"/>
      <color theme="10"/>
      <name val="Calibri"/>
      <family val="2"/>
    </font>
    <font>
      <u val="single"/>
      <sz val="8.4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theme="1"/>
      <name val="Book Antiqua"/>
      <family val="1"/>
    </font>
    <font>
      <sz val="12"/>
      <color theme="1"/>
      <name val="Book Antiqua"/>
      <family val="1"/>
    </font>
    <font>
      <sz val="12"/>
      <color rgb="FFFF0000"/>
      <name val="Book Antiqu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80" fillId="21" borderId="1" applyNumberFormat="0" applyAlignment="0" applyProtection="0"/>
    <xf numFmtId="0" fontId="81" fillId="22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84" fillId="29" borderId="1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90" fillId="21" borderId="5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83" fillId="0" borderId="8" applyNumberFormat="0" applyFill="0" applyAlignment="0" applyProtection="0"/>
    <xf numFmtId="0" fontId="96" fillId="0" borderId="9" applyNumberFormat="0" applyFill="0" applyAlignment="0" applyProtection="0"/>
  </cellStyleXfs>
  <cellXfs count="519">
    <xf numFmtId="0" fontId="0" fillId="0" borderId="0" xfId="0" applyFont="1" applyAlignment="1">
      <alignment/>
    </xf>
    <xf numFmtId="0" fontId="89" fillId="0" borderId="0" xfId="53">
      <alignment/>
      <protection/>
    </xf>
    <xf numFmtId="0" fontId="89" fillId="0" borderId="0" xfId="53" applyAlignment="1">
      <alignment vertical="center"/>
      <protection/>
    </xf>
    <xf numFmtId="0" fontId="89" fillId="0" borderId="0" xfId="53" applyProtection="1">
      <alignment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24" fillId="33" borderId="0" xfId="53" applyFont="1" applyFill="1" applyAlignment="1" applyProtection="1">
      <alignment wrapText="1"/>
      <protection locked="0"/>
    </xf>
    <xf numFmtId="0" fontId="11" fillId="33" borderId="0" xfId="53" applyFont="1" applyFill="1" applyAlignment="1" applyProtection="1">
      <alignment wrapText="1"/>
      <protection locked="0"/>
    </xf>
    <xf numFmtId="0" fontId="26" fillId="0" borderId="0" xfId="53" applyFont="1" applyAlignment="1" applyProtection="1">
      <alignment horizontal="center" vertical="center"/>
      <protection locked="0"/>
    </xf>
    <xf numFmtId="0" fontId="21" fillId="0" borderId="0" xfId="53" applyFont="1" applyAlignment="1" applyProtection="1">
      <alignment vertical="center"/>
      <protection locked="0"/>
    </xf>
    <xf numFmtId="0" fontId="17" fillId="0" borderId="0" xfId="53" applyFont="1" applyAlignment="1" applyProtection="1">
      <alignment vertical="center"/>
      <protection locked="0"/>
    </xf>
    <xf numFmtId="0" fontId="89" fillId="0" borderId="0" xfId="53" applyAlignment="1" applyProtection="1">
      <alignment vertical="center"/>
      <protection locked="0"/>
    </xf>
    <xf numFmtId="9" fontId="18" fillId="0" borderId="0" xfId="53" applyNumberFormat="1" applyFont="1" applyAlignment="1" applyProtection="1">
      <alignment horizontal="center" vertical="center"/>
      <protection locked="0"/>
    </xf>
    <xf numFmtId="9" fontId="28" fillId="0" borderId="0" xfId="53" applyNumberFormat="1" applyFont="1" applyAlignment="1" applyProtection="1">
      <alignment horizontal="center" vertical="center"/>
      <protection locked="0"/>
    </xf>
    <xf numFmtId="9" fontId="16" fillId="0" borderId="0" xfId="53" applyNumberFormat="1" applyFont="1" applyAlignment="1" applyProtection="1">
      <alignment horizontal="center" vertical="center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3" fillId="0" borderId="10" xfId="54" applyFont="1" applyBorder="1" applyAlignment="1" applyProtection="1">
      <alignment vertical="center" wrapText="1"/>
      <protection locked="0"/>
    </xf>
    <xf numFmtId="0" fontId="3" fillId="0" borderId="11" xfId="54" applyFont="1" applyBorder="1" applyAlignment="1" applyProtection="1">
      <alignment vertical="center" wrapText="1"/>
      <protection locked="0"/>
    </xf>
    <xf numFmtId="0" fontId="3" fillId="0" borderId="12" xfId="54" applyFont="1" applyBorder="1" applyAlignment="1" applyProtection="1">
      <alignment vertical="center" wrapText="1"/>
      <protection locked="0"/>
    </xf>
    <xf numFmtId="0" fontId="3" fillId="0" borderId="13" xfId="54" applyFont="1" applyBorder="1" applyAlignment="1" applyProtection="1">
      <alignment vertical="center" wrapText="1"/>
      <protection locked="0"/>
    </xf>
    <xf numFmtId="0" fontId="3" fillId="0" borderId="14" xfId="54" applyFont="1" applyBorder="1" applyAlignment="1" applyProtection="1">
      <alignment vertical="center" wrapText="1"/>
      <protection locked="0"/>
    </xf>
    <xf numFmtId="0" fontId="19" fillId="0" borderId="13" xfId="54" applyFont="1" applyBorder="1" applyAlignment="1" applyProtection="1">
      <alignment horizontal="center" vertical="center" wrapText="1"/>
      <protection locked="0"/>
    </xf>
    <xf numFmtId="0" fontId="3" fillId="0" borderId="12" xfId="54" applyFont="1" applyBorder="1" applyAlignment="1" applyProtection="1">
      <alignment horizontal="left" vertical="center" wrapText="1"/>
      <protection locked="0"/>
    </xf>
    <xf numFmtId="0" fontId="12" fillId="33" borderId="15" xfId="53" applyFont="1" applyFill="1" applyBorder="1" applyAlignment="1" applyProtection="1">
      <alignment horizontal="center" vertical="center" wrapText="1"/>
      <protection locked="0"/>
    </xf>
    <xf numFmtId="0" fontId="19" fillId="0" borderId="16" xfId="54" applyFont="1" applyBorder="1" applyAlignment="1" applyProtection="1">
      <alignment vertical="center" wrapText="1"/>
      <protection locked="0"/>
    </xf>
    <xf numFmtId="0" fontId="19" fillId="0" borderId="17" xfId="54" applyFont="1" applyBorder="1" applyAlignment="1" applyProtection="1">
      <alignment vertical="center" wrapText="1"/>
      <protection locked="0"/>
    </xf>
    <xf numFmtId="0" fontId="3" fillId="0" borderId="18" xfId="54" applyFont="1" applyBorder="1" applyAlignment="1" applyProtection="1">
      <alignment vertical="center" wrapText="1"/>
      <protection locked="0"/>
    </xf>
    <xf numFmtId="0" fontId="3" fillId="0" borderId="19" xfId="54" applyFont="1" applyFill="1" applyBorder="1" applyAlignment="1" applyProtection="1">
      <alignment vertical="center" wrapText="1"/>
      <protection locked="0"/>
    </xf>
    <xf numFmtId="0" fontId="3" fillId="33" borderId="20" xfId="53" applyFont="1" applyFill="1" applyBorder="1" applyAlignment="1" applyProtection="1">
      <alignment horizontal="left" vertical="center" wrapText="1"/>
      <protection locked="0"/>
    </xf>
    <xf numFmtId="0" fontId="3" fillId="0" borderId="12" xfId="53" applyFont="1" applyFill="1" applyBorder="1" applyAlignment="1" applyProtection="1">
      <alignment vertical="center" wrapText="1"/>
      <protection locked="0"/>
    </xf>
    <xf numFmtId="0" fontId="3" fillId="33" borderId="10" xfId="53" applyFont="1" applyFill="1" applyBorder="1" applyAlignment="1" applyProtection="1">
      <alignment horizontal="left" vertical="center" wrapText="1"/>
      <protection locked="0"/>
    </xf>
    <xf numFmtId="0" fontId="12" fillId="33" borderId="21" xfId="53" applyFont="1" applyFill="1" applyBorder="1" applyAlignment="1" applyProtection="1">
      <alignment horizontal="center" vertical="center" wrapText="1"/>
      <protection locked="0"/>
    </xf>
    <xf numFmtId="0" fontId="19" fillId="0" borderId="18" xfId="53" applyFont="1" applyFill="1" applyBorder="1" applyAlignment="1" applyProtection="1">
      <alignment vertical="center" wrapText="1"/>
      <protection locked="0"/>
    </xf>
    <xf numFmtId="0" fontId="19" fillId="0" borderId="22" xfId="53" applyFont="1" applyFill="1" applyBorder="1" applyAlignment="1" applyProtection="1">
      <alignment vertical="center" wrapText="1"/>
      <protection locked="0"/>
    </xf>
    <xf numFmtId="0" fontId="19" fillId="0" borderId="12" xfId="54" applyFont="1" applyBorder="1" applyAlignment="1" applyProtection="1">
      <alignment vertical="center" wrapText="1"/>
      <protection locked="0"/>
    </xf>
    <xf numFmtId="0" fontId="3" fillId="0" borderId="13" xfId="54" applyFont="1" applyFill="1" applyBorder="1" applyAlignment="1" applyProtection="1">
      <alignment vertical="center" wrapText="1"/>
      <protection locked="0"/>
    </xf>
    <xf numFmtId="0" fontId="25" fillId="33" borderId="0" xfId="53" applyFont="1" applyFill="1" applyBorder="1" applyAlignment="1" applyProtection="1">
      <alignment horizontal="center" vertical="center" textRotation="255" wrapText="1"/>
      <protection locked="0"/>
    </xf>
    <xf numFmtId="0" fontId="12" fillId="33" borderId="0" xfId="53" applyFont="1" applyFill="1" applyBorder="1" applyAlignment="1" applyProtection="1">
      <alignment horizontal="center" vertical="center" wrapText="1"/>
      <protection locked="0"/>
    </xf>
    <xf numFmtId="0" fontId="19" fillId="0" borderId="0" xfId="54" applyFont="1" applyBorder="1" applyAlignment="1" applyProtection="1">
      <alignment horizontal="center" vertical="center" wrapText="1"/>
      <protection locked="0"/>
    </xf>
    <xf numFmtId="0" fontId="3" fillId="0" borderId="0" xfId="54" applyFont="1" applyFill="1" applyBorder="1" applyAlignment="1" applyProtection="1">
      <alignment vertical="center" wrapText="1"/>
      <protection locked="0"/>
    </xf>
    <xf numFmtId="0" fontId="12" fillId="33" borderId="23" xfId="53" applyFont="1" applyFill="1" applyBorder="1" applyAlignment="1" applyProtection="1">
      <alignment horizontal="center" vertical="center" wrapText="1"/>
      <protection locked="0"/>
    </xf>
    <xf numFmtId="0" fontId="19" fillId="0" borderId="18" xfId="54" applyFont="1" applyBorder="1" applyAlignment="1" applyProtection="1">
      <alignment vertical="center" wrapText="1"/>
      <protection locked="0"/>
    </xf>
    <xf numFmtId="0" fontId="19" fillId="0" borderId="24" xfId="54" applyFont="1" applyBorder="1" applyAlignment="1" applyProtection="1">
      <alignment vertical="center" wrapText="1"/>
      <protection locked="0"/>
    </xf>
    <xf numFmtId="0" fontId="3" fillId="0" borderId="18" xfId="54" applyFont="1" applyFill="1" applyBorder="1" applyAlignment="1" applyProtection="1">
      <alignment vertical="center" wrapText="1"/>
      <protection locked="0"/>
    </xf>
    <xf numFmtId="0" fontId="3" fillId="0" borderId="13" xfId="53" applyFont="1" applyFill="1" applyBorder="1" applyAlignment="1" applyProtection="1">
      <alignment horizontal="justify" vertical="center" wrapText="1"/>
      <protection locked="0"/>
    </xf>
    <xf numFmtId="0" fontId="3" fillId="0" borderId="11" xfId="54" applyFont="1" applyFill="1" applyBorder="1" applyAlignment="1" applyProtection="1">
      <alignment vertical="center" wrapText="1"/>
      <protection locked="0"/>
    </xf>
    <xf numFmtId="0" fontId="24" fillId="33" borderId="0" xfId="53" applyFont="1" applyFill="1" applyProtection="1">
      <alignment/>
      <protection locked="0"/>
    </xf>
    <xf numFmtId="0" fontId="15" fillId="33" borderId="0" xfId="53" applyFont="1" applyFill="1" applyProtection="1">
      <alignment/>
      <protection locked="0"/>
    </xf>
    <xf numFmtId="0" fontId="27" fillId="0" borderId="0" xfId="53" applyFont="1" applyAlignment="1" applyProtection="1">
      <alignment horizontal="center" vertical="center"/>
      <protection locked="0"/>
    </xf>
    <xf numFmtId="0" fontId="22" fillId="0" borderId="0" xfId="53" applyFont="1" applyAlignment="1" applyProtection="1">
      <alignment vertical="center"/>
      <protection locked="0"/>
    </xf>
    <xf numFmtId="0" fontId="20" fillId="0" borderId="0" xfId="53" applyFont="1" applyAlignment="1" applyProtection="1">
      <alignment vertical="center"/>
      <protection locked="0"/>
    </xf>
    <xf numFmtId="0" fontId="17" fillId="0" borderId="0" xfId="53" applyFont="1" applyAlignment="1" applyProtection="1">
      <alignment horizontal="center" vertical="center"/>
      <protection locked="0"/>
    </xf>
    <xf numFmtId="0" fontId="19" fillId="0" borderId="25" xfId="54" applyFont="1" applyBorder="1" applyAlignment="1" applyProtection="1">
      <alignment horizontal="center" vertical="center" wrapText="1"/>
      <protection locked="0"/>
    </xf>
    <xf numFmtId="0" fontId="19" fillId="0" borderId="26" xfId="54" applyFont="1" applyBorder="1" applyAlignment="1" applyProtection="1">
      <alignment horizontal="center" vertical="center" wrapText="1"/>
      <protection locked="0"/>
    </xf>
    <xf numFmtId="0" fontId="19" fillId="0" borderId="27" xfId="54" applyFont="1" applyBorder="1" applyAlignment="1" applyProtection="1">
      <alignment horizontal="center" vertical="center" wrapText="1"/>
      <protection locked="0"/>
    </xf>
    <xf numFmtId="0" fontId="19" fillId="0" borderId="28" xfId="54" applyFont="1" applyBorder="1" applyAlignment="1" applyProtection="1">
      <alignment horizontal="center" vertical="center" wrapText="1"/>
      <protection locked="0"/>
    </xf>
    <xf numFmtId="0" fontId="19" fillId="0" borderId="29" xfId="54" applyFont="1" applyBorder="1" applyAlignment="1" applyProtection="1">
      <alignment horizontal="center" vertical="center" wrapText="1"/>
      <protection locked="0"/>
    </xf>
    <xf numFmtId="0" fontId="19" fillId="0" borderId="30" xfId="54" applyFont="1" applyBorder="1" applyAlignment="1" applyProtection="1">
      <alignment horizontal="center" vertical="center" wrapText="1"/>
      <protection locked="0"/>
    </xf>
    <xf numFmtId="0" fontId="19" fillId="0" borderId="21" xfId="54" applyFont="1" applyBorder="1" applyAlignment="1" applyProtection="1">
      <alignment horizontal="center" vertical="center" wrapText="1"/>
      <protection locked="0"/>
    </xf>
    <xf numFmtId="0" fontId="19" fillId="0" borderId="30" xfId="54" applyFont="1" applyFill="1" applyBorder="1" applyAlignment="1" applyProtection="1">
      <alignment horizontal="center" vertical="center" wrapText="1"/>
      <protection locked="0"/>
    </xf>
    <xf numFmtId="0" fontId="19" fillId="0" borderId="31" xfId="54" applyFont="1" applyBorder="1" applyAlignment="1" applyProtection="1">
      <alignment horizontal="center" vertical="center" wrapText="1"/>
      <protection locked="0"/>
    </xf>
    <xf numFmtId="0" fontId="19" fillId="0" borderId="27" xfId="53" applyFont="1" applyFill="1" applyBorder="1" applyAlignment="1" applyProtection="1">
      <alignment horizontal="center" vertical="center" wrapText="1"/>
      <protection locked="0"/>
    </xf>
    <xf numFmtId="0" fontId="19" fillId="0" borderId="28" xfId="53" applyFont="1" applyFill="1" applyBorder="1" applyAlignment="1" applyProtection="1">
      <alignment horizontal="center" vertical="center" wrapText="1"/>
      <protection locked="0"/>
    </xf>
    <xf numFmtId="0" fontId="19" fillId="0" borderId="32" xfId="53" applyFont="1" applyFill="1" applyBorder="1" applyAlignment="1" applyProtection="1">
      <alignment horizontal="center" vertical="center" wrapText="1"/>
      <protection locked="0"/>
    </xf>
    <xf numFmtId="0" fontId="19" fillId="0" borderId="33" xfId="54" applyFont="1" applyBorder="1" applyAlignment="1" applyProtection="1">
      <alignment horizontal="center" vertical="center" wrapText="1"/>
      <protection locked="0"/>
    </xf>
    <xf numFmtId="0" fontId="19" fillId="0" borderId="34" xfId="54" applyFont="1" applyBorder="1" applyAlignment="1" applyProtection="1">
      <alignment horizontal="center" vertical="center" wrapText="1"/>
      <protection locked="0"/>
    </xf>
    <xf numFmtId="0" fontId="19" fillId="0" borderId="0" xfId="54" applyFont="1" applyFill="1" applyBorder="1" applyAlignment="1" applyProtection="1">
      <alignment horizontal="center" vertical="center" wrapText="1"/>
      <protection locked="0"/>
    </xf>
    <xf numFmtId="0" fontId="20" fillId="0" borderId="0" xfId="53" applyFont="1" applyAlignment="1" applyProtection="1">
      <alignment horizontal="center" vertical="center"/>
      <protection locked="0"/>
    </xf>
    <xf numFmtId="0" fontId="3" fillId="0" borderId="12" xfId="54" applyFont="1" applyFill="1" applyBorder="1" applyAlignment="1" applyProtection="1">
      <alignment vertical="center" wrapText="1"/>
      <protection locked="0"/>
    </xf>
    <xf numFmtId="0" fontId="4" fillId="0" borderId="12" xfId="54" applyFont="1" applyBorder="1" applyAlignment="1" applyProtection="1">
      <alignment horizontal="left" vertical="center" wrapText="1"/>
      <protection locked="0"/>
    </xf>
    <xf numFmtId="9" fontId="32" fillId="0" borderId="10" xfId="53" applyNumberFormat="1" applyFont="1" applyBorder="1" applyAlignment="1" applyProtection="1">
      <alignment horizontal="center" vertical="center" wrapText="1"/>
      <protection locked="0"/>
    </xf>
    <xf numFmtId="9" fontId="31" fillId="0" borderId="10" xfId="53" applyNumberFormat="1" applyFont="1" applyBorder="1" applyAlignment="1" applyProtection="1">
      <alignment horizontal="center" vertical="center" wrapText="1"/>
      <protection locked="0"/>
    </xf>
    <xf numFmtId="9" fontId="32" fillId="0" borderId="13" xfId="53" applyNumberFormat="1" applyFont="1" applyBorder="1" applyAlignment="1" applyProtection="1">
      <alignment horizontal="center" vertical="center" wrapText="1"/>
      <protection locked="0"/>
    </xf>
    <xf numFmtId="9" fontId="31" fillId="0" borderId="13" xfId="53" applyNumberFormat="1" applyFont="1" applyBorder="1" applyAlignment="1" applyProtection="1">
      <alignment horizontal="center" vertical="center" wrapText="1"/>
      <protection locked="0"/>
    </xf>
    <xf numFmtId="9" fontId="30" fillId="0" borderId="33" xfId="53" applyNumberFormat="1" applyFont="1" applyBorder="1" applyAlignment="1" applyProtection="1">
      <alignment horizontal="center" vertical="center" wrapText="1"/>
      <protection locked="0"/>
    </xf>
    <xf numFmtId="9" fontId="32" fillId="0" borderId="28" xfId="53" applyNumberFormat="1" applyFont="1" applyBorder="1" applyAlignment="1" applyProtection="1">
      <alignment horizontal="center" vertical="center" wrapText="1"/>
      <protection locked="0"/>
    </xf>
    <xf numFmtId="9" fontId="31" fillId="0" borderId="28" xfId="53" applyNumberFormat="1" applyFont="1" applyBorder="1" applyAlignment="1" applyProtection="1">
      <alignment horizontal="center" vertical="center" wrapText="1"/>
      <protection locked="0"/>
    </xf>
    <xf numFmtId="9" fontId="32" fillId="0" borderId="30" xfId="53" applyNumberFormat="1" applyFont="1" applyBorder="1" applyAlignment="1" applyProtection="1">
      <alignment horizontal="center" vertical="center" wrapText="1"/>
      <protection locked="0"/>
    </xf>
    <xf numFmtId="9" fontId="32" fillId="0" borderId="11" xfId="53" applyNumberFormat="1" applyFont="1" applyBorder="1" applyAlignment="1" applyProtection="1">
      <alignment horizontal="center" vertical="center" wrapText="1"/>
      <protection locked="0"/>
    </xf>
    <xf numFmtId="9" fontId="31" fillId="0" borderId="11" xfId="53" applyNumberFormat="1" applyFont="1" applyBorder="1" applyAlignment="1" applyProtection="1">
      <alignment horizontal="center" vertical="center" wrapText="1"/>
      <protection locked="0"/>
    </xf>
    <xf numFmtId="9" fontId="32" fillId="0" borderId="27" xfId="53" applyNumberFormat="1" applyFont="1" applyBorder="1" applyAlignment="1" applyProtection="1">
      <alignment horizontal="center" vertical="center" wrapText="1"/>
      <protection locked="0"/>
    </xf>
    <xf numFmtId="49" fontId="31" fillId="0" borderId="12" xfId="0" applyNumberFormat="1" applyFont="1" applyBorder="1" applyAlignment="1">
      <alignment horizontal="center" vertical="center" wrapText="1"/>
    </xf>
    <xf numFmtId="9" fontId="31" fillId="0" borderId="12" xfId="53" applyNumberFormat="1" applyFont="1" applyBorder="1" applyAlignment="1" applyProtection="1">
      <alignment horizontal="center" vertical="center" wrapText="1"/>
      <protection locked="0"/>
    </xf>
    <xf numFmtId="9" fontId="30" fillId="0" borderId="14" xfId="53" applyNumberFormat="1" applyFont="1" applyBorder="1" applyAlignment="1" applyProtection="1">
      <alignment horizontal="center" vertical="center" wrapText="1"/>
      <protection locked="0"/>
    </xf>
    <xf numFmtId="9" fontId="32" fillId="0" borderId="35" xfId="53" applyNumberFormat="1" applyFont="1" applyBorder="1" applyAlignment="1" applyProtection="1">
      <alignment horizontal="center" vertical="center"/>
      <protection locked="0"/>
    </xf>
    <xf numFmtId="9" fontId="31" fillId="0" borderId="35" xfId="53" applyNumberFormat="1" applyFont="1" applyBorder="1" applyAlignment="1" applyProtection="1">
      <alignment horizontal="center" vertical="center"/>
      <protection locked="0"/>
    </xf>
    <xf numFmtId="9" fontId="31" fillId="0" borderId="21" xfId="53" applyNumberFormat="1" applyFont="1" applyBorder="1" applyAlignment="1" applyProtection="1">
      <alignment horizontal="center" vertical="center"/>
      <protection locked="0"/>
    </xf>
    <xf numFmtId="9" fontId="32" fillId="0" borderId="28" xfId="53" applyNumberFormat="1" applyFont="1" applyBorder="1" applyAlignment="1" applyProtection="1">
      <alignment horizontal="center" vertical="center"/>
      <protection locked="0"/>
    </xf>
    <xf numFmtId="9" fontId="31" fillId="0" borderId="28" xfId="53" applyNumberFormat="1" applyFont="1" applyBorder="1" applyAlignment="1" applyProtection="1">
      <alignment horizontal="center" vertical="center"/>
      <protection locked="0"/>
    </xf>
    <xf numFmtId="0" fontId="97" fillId="0" borderId="36" xfId="53" applyFont="1" applyBorder="1" applyProtection="1">
      <alignment/>
      <protection locked="0"/>
    </xf>
    <xf numFmtId="0" fontId="98" fillId="0" borderId="0" xfId="0" applyFont="1" applyBorder="1" applyAlignment="1" applyProtection="1">
      <alignment horizontal="center" vertical="center"/>
      <protection/>
    </xf>
    <xf numFmtId="0" fontId="97" fillId="0" borderId="0" xfId="53" applyFont="1" applyProtection="1">
      <alignment/>
      <protection/>
    </xf>
    <xf numFmtId="9" fontId="34" fillId="0" borderId="0" xfId="53" applyNumberFormat="1" applyFont="1" applyAlignment="1" applyProtection="1">
      <alignment horizontal="center" vertical="center"/>
      <protection/>
    </xf>
    <xf numFmtId="9" fontId="13" fillId="0" borderId="0" xfId="53" applyNumberFormat="1" applyFont="1" applyAlignment="1" applyProtection="1">
      <alignment horizontal="center" vertical="center"/>
      <protection/>
    </xf>
    <xf numFmtId="9" fontId="14" fillId="0" borderId="0" xfId="53" applyNumberFormat="1" applyFont="1" applyAlignment="1" applyProtection="1">
      <alignment horizontal="center" vertical="center"/>
      <protection/>
    </xf>
    <xf numFmtId="0" fontId="35" fillId="0" borderId="0" xfId="53" applyFont="1" applyAlignment="1" applyProtection="1">
      <alignment horizontal="center" vertical="center" wrapText="1"/>
      <protection/>
    </xf>
    <xf numFmtId="0" fontId="97" fillId="0" borderId="0" xfId="53" applyFont="1">
      <alignment/>
      <protection/>
    </xf>
    <xf numFmtId="0" fontId="97" fillId="0" borderId="11" xfId="53" applyFont="1" applyBorder="1" applyProtection="1">
      <alignment/>
      <protection locked="0"/>
    </xf>
    <xf numFmtId="0" fontId="36" fillId="0" borderId="37" xfId="53" applyFont="1" applyBorder="1" applyAlignment="1" applyProtection="1">
      <alignment horizontal="center" vertical="center"/>
      <protection/>
    </xf>
    <xf numFmtId="0" fontId="37" fillId="33" borderId="38" xfId="53" applyFont="1" applyFill="1" applyBorder="1" applyAlignment="1" applyProtection="1">
      <alignment wrapText="1"/>
      <protection/>
    </xf>
    <xf numFmtId="0" fontId="38" fillId="33" borderId="0" xfId="53" applyFont="1" applyFill="1" applyBorder="1" applyAlignment="1" applyProtection="1">
      <alignment wrapText="1"/>
      <protection/>
    </xf>
    <xf numFmtId="0" fontId="97" fillId="0" borderId="0" xfId="53" applyFont="1" applyBorder="1" applyAlignment="1" applyProtection="1">
      <alignment horizontal="center" vertical="center" wrapText="1"/>
      <protection/>
    </xf>
    <xf numFmtId="0" fontId="34" fillId="0" borderId="0" xfId="53" applyFont="1" applyBorder="1" applyAlignment="1" applyProtection="1">
      <alignment wrapText="1"/>
      <protection/>
    </xf>
    <xf numFmtId="0" fontId="34" fillId="0" borderId="0" xfId="53" applyFont="1" applyBorder="1" applyAlignment="1" applyProtection="1">
      <alignment horizontal="center" wrapText="1"/>
      <protection/>
    </xf>
    <xf numFmtId="0" fontId="97" fillId="0" borderId="0" xfId="53" applyFont="1" applyBorder="1" applyAlignment="1" applyProtection="1">
      <alignment wrapText="1"/>
      <protection/>
    </xf>
    <xf numFmtId="0" fontId="97" fillId="0" borderId="0" xfId="53" applyFont="1" applyBorder="1" applyProtection="1">
      <alignment/>
      <protection/>
    </xf>
    <xf numFmtId="9" fontId="34" fillId="0" borderId="0" xfId="53" applyNumberFormat="1" applyFont="1" applyBorder="1" applyAlignment="1" applyProtection="1">
      <alignment horizontal="center" vertical="center"/>
      <protection/>
    </xf>
    <xf numFmtId="9" fontId="13" fillId="0" borderId="0" xfId="53" applyNumberFormat="1" applyFont="1" applyBorder="1" applyAlignment="1" applyProtection="1">
      <alignment horizontal="center" vertical="center"/>
      <protection/>
    </xf>
    <xf numFmtId="9" fontId="14" fillId="0" borderId="0" xfId="53" applyNumberFormat="1" applyFont="1" applyBorder="1" applyAlignment="1" applyProtection="1">
      <alignment horizontal="center" vertical="center"/>
      <protection/>
    </xf>
    <xf numFmtId="0" fontId="35" fillId="0" borderId="0" xfId="53" applyFont="1" applyBorder="1" applyAlignment="1" applyProtection="1">
      <alignment horizontal="center" vertical="center" wrapText="1"/>
      <protection/>
    </xf>
    <xf numFmtId="0" fontId="97" fillId="0" borderId="0" xfId="53" applyFont="1" applyBorder="1">
      <alignment/>
      <protection/>
    </xf>
    <xf numFmtId="0" fontId="25" fillId="0" borderId="0" xfId="53" applyFont="1" applyBorder="1" applyAlignment="1" applyProtection="1">
      <alignment horizontal="center" vertical="center" wrapText="1"/>
      <protection locked="0"/>
    </xf>
    <xf numFmtId="0" fontId="41" fillId="0" borderId="0" xfId="53" applyFont="1" applyBorder="1" applyAlignment="1" applyProtection="1">
      <alignment wrapText="1"/>
      <protection/>
    </xf>
    <xf numFmtId="9" fontId="25" fillId="0" borderId="22" xfId="53" applyNumberFormat="1" applyFont="1" applyBorder="1" applyAlignment="1" applyProtection="1">
      <alignment horizontal="center" vertical="center" wrapText="1"/>
      <protection/>
    </xf>
    <xf numFmtId="9" fontId="39" fillId="0" borderId="39" xfId="53" applyNumberFormat="1" applyFont="1" applyBorder="1" applyAlignment="1" applyProtection="1">
      <alignment horizontal="center" vertical="center" wrapText="1"/>
      <protection/>
    </xf>
    <xf numFmtId="9" fontId="40" fillId="0" borderId="40" xfId="53" applyNumberFormat="1" applyFont="1" applyBorder="1" applyAlignment="1" applyProtection="1">
      <alignment horizontal="center" vertical="center" wrapText="1"/>
      <protection/>
    </xf>
    <xf numFmtId="0" fontId="25" fillId="0" borderId="0" xfId="53" applyFont="1" applyBorder="1" applyAlignment="1">
      <alignment horizontal="center" vertical="center" wrapText="1"/>
      <protection/>
    </xf>
    <xf numFmtId="1" fontId="41" fillId="0" borderId="41" xfId="53" applyNumberFormat="1" applyFont="1" applyBorder="1" applyProtection="1">
      <alignment/>
      <protection locked="0"/>
    </xf>
    <xf numFmtId="1" fontId="41" fillId="0" borderId="0" xfId="53" applyNumberFormat="1" applyFont="1" applyProtection="1">
      <alignment/>
      <protection/>
    </xf>
    <xf numFmtId="1" fontId="42" fillId="0" borderId="23" xfId="53" applyNumberFormat="1" applyFont="1" applyBorder="1" applyAlignment="1" applyProtection="1">
      <alignment horizontal="center" vertical="center"/>
      <protection/>
    </xf>
    <xf numFmtId="1" fontId="42" fillId="0" borderId="35" xfId="53" applyNumberFormat="1" applyFont="1" applyBorder="1" applyAlignment="1" applyProtection="1">
      <alignment horizontal="center" vertical="center"/>
      <protection/>
    </xf>
    <xf numFmtId="1" fontId="42" fillId="0" borderId="42" xfId="53" applyNumberFormat="1" applyFont="1" applyBorder="1" applyAlignment="1" applyProtection="1">
      <alignment horizontal="center" vertical="center"/>
      <protection/>
    </xf>
    <xf numFmtId="1" fontId="43" fillId="0" borderId="43" xfId="53" applyNumberFormat="1" applyFont="1" applyBorder="1" applyAlignment="1" applyProtection="1">
      <alignment horizontal="center" vertical="center" wrapText="1"/>
      <protection/>
    </xf>
    <xf numFmtId="1" fontId="43" fillId="0" borderId="13" xfId="53" applyNumberFormat="1" applyFont="1" applyBorder="1" applyAlignment="1" applyProtection="1">
      <alignment horizontal="center" vertical="center" wrapText="1"/>
      <protection/>
    </xf>
    <xf numFmtId="1" fontId="43" fillId="0" borderId="44" xfId="53" applyNumberFormat="1" applyFont="1" applyBorder="1" applyAlignment="1" applyProtection="1">
      <alignment horizontal="center" vertical="center" wrapText="1"/>
      <protection/>
    </xf>
    <xf numFmtId="1" fontId="41" fillId="0" borderId="0" xfId="53" applyNumberFormat="1" applyFont="1">
      <alignment/>
      <protection/>
    </xf>
    <xf numFmtId="0" fontId="25" fillId="0" borderId="0" xfId="53" applyFont="1" applyBorder="1" applyAlignment="1" applyProtection="1">
      <alignment vertical="center"/>
      <protection locked="0"/>
    </xf>
    <xf numFmtId="0" fontId="25" fillId="33" borderId="0" xfId="53" applyFont="1" applyFill="1" applyBorder="1" applyAlignment="1" applyProtection="1">
      <alignment horizontal="center" vertical="center" wrapText="1"/>
      <protection locked="0"/>
    </xf>
    <xf numFmtId="0" fontId="39" fillId="0" borderId="0" xfId="53" applyFont="1" applyBorder="1" applyAlignment="1" applyProtection="1">
      <alignment horizontal="center" vertical="center" wrapText="1"/>
      <protection locked="0"/>
    </xf>
    <xf numFmtId="0" fontId="40" fillId="0" borderId="0" xfId="53" applyFont="1" applyBorder="1" applyAlignment="1" applyProtection="1">
      <alignment horizontal="center" vertical="center" wrapText="1"/>
      <protection locked="0"/>
    </xf>
    <xf numFmtId="0" fontId="98" fillId="0" borderId="0" xfId="0" applyFont="1" applyBorder="1" applyAlignment="1" applyProtection="1">
      <alignment horizontal="center"/>
      <protection locked="0"/>
    </xf>
    <xf numFmtId="0" fontId="98" fillId="0" borderId="0" xfId="0" applyFont="1" applyBorder="1" applyAlignment="1" applyProtection="1">
      <alignment/>
      <protection locked="0"/>
    </xf>
    <xf numFmtId="1" fontId="41" fillId="0" borderId="0" xfId="53" applyNumberFormat="1" applyFont="1" applyProtection="1">
      <alignment/>
      <protection locked="0"/>
    </xf>
    <xf numFmtId="1" fontId="42" fillId="0" borderId="0" xfId="53" applyNumberFormat="1" applyFont="1" applyBorder="1" applyAlignment="1" applyProtection="1">
      <alignment horizontal="center" vertical="center"/>
      <protection locked="0"/>
    </xf>
    <xf numFmtId="1" fontId="40" fillId="0" borderId="0" xfId="53" applyNumberFormat="1" applyFont="1" applyBorder="1" applyAlignment="1" applyProtection="1">
      <alignment horizontal="center" vertical="center"/>
      <protection locked="0"/>
    </xf>
    <xf numFmtId="1" fontId="43" fillId="0" borderId="0" xfId="53" applyNumberFormat="1" applyFont="1" applyBorder="1" applyAlignment="1" applyProtection="1">
      <alignment horizontal="center" vertical="center" wrapText="1"/>
      <protection locked="0"/>
    </xf>
    <xf numFmtId="0" fontId="97" fillId="0" borderId="0" xfId="53" applyFont="1" applyProtection="1">
      <alignment/>
      <protection locked="0"/>
    </xf>
    <xf numFmtId="9" fontId="32" fillId="0" borderId="27" xfId="53" applyNumberFormat="1" applyFont="1" applyBorder="1" applyAlignment="1" applyProtection="1">
      <alignment horizontal="center" vertical="center"/>
      <protection locked="0"/>
    </xf>
    <xf numFmtId="9" fontId="13" fillId="0" borderId="45" xfId="53" applyNumberFormat="1" applyFont="1" applyBorder="1" applyAlignment="1" applyProtection="1">
      <alignment horizontal="center" vertical="center"/>
      <protection/>
    </xf>
    <xf numFmtId="0" fontId="35" fillId="0" borderId="15" xfId="53" applyFont="1" applyBorder="1" applyAlignment="1" applyProtection="1">
      <alignment horizontal="center" vertical="center" wrapText="1"/>
      <protection locked="0"/>
    </xf>
    <xf numFmtId="0" fontId="35" fillId="0" borderId="16" xfId="53" applyFont="1" applyBorder="1" applyAlignment="1" applyProtection="1">
      <alignment horizontal="center" vertical="center" wrapText="1"/>
      <protection locked="0"/>
    </xf>
    <xf numFmtId="0" fontId="35" fillId="0" borderId="17" xfId="53" applyFont="1" applyBorder="1" applyAlignment="1" applyProtection="1">
      <alignment horizontal="center" vertical="center" wrapText="1"/>
      <protection locked="0"/>
    </xf>
    <xf numFmtId="9" fontId="32" fillId="0" borderId="46" xfId="53" applyNumberFormat="1" applyFont="1" applyBorder="1" applyAlignment="1" applyProtection="1">
      <alignment horizontal="center" vertical="center"/>
      <protection/>
    </xf>
    <xf numFmtId="9" fontId="32" fillId="0" borderId="47" xfId="53" applyNumberFormat="1" applyFont="1" applyBorder="1" applyAlignment="1" applyProtection="1">
      <alignment horizontal="center" vertical="center"/>
      <protection/>
    </xf>
    <xf numFmtId="9" fontId="32" fillId="0" borderId="34" xfId="53" applyNumberFormat="1" applyFont="1" applyBorder="1" applyAlignment="1" applyProtection="1">
      <alignment horizontal="center" vertical="center"/>
      <protection locked="0"/>
    </xf>
    <xf numFmtId="9" fontId="32" fillId="0" borderId="48" xfId="53" applyNumberFormat="1" applyFont="1" applyBorder="1" applyAlignment="1" applyProtection="1">
      <alignment horizontal="center" vertical="center"/>
      <protection/>
    </xf>
    <xf numFmtId="9" fontId="13" fillId="0" borderId="49" xfId="53" applyNumberFormat="1" applyFont="1" applyBorder="1" applyAlignment="1" applyProtection="1">
      <alignment horizontal="center" vertical="center"/>
      <protection/>
    </xf>
    <xf numFmtId="9" fontId="32" fillId="0" borderId="50" xfId="53" applyNumberFormat="1" applyFont="1" applyBorder="1" applyAlignment="1" applyProtection="1">
      <alignment horizontal="center" vertical="center"/>
      <protection/>
    </xf>
    <xf numFmtId="9" fontId="32" fillId="0" borderId="51" xfId="53" applyNumberFormat="1" applyFont="1" applyBorder="1" applyAlignment="1" applyProtection="1">
      <alignment horizontal="center" vertical="center"/>
      <protection/>
    </xf>
    <xf numFmtId="9" fontId="32" fillId="0" borderId="52" xfId="53" applyNumberFormat="1" applyFont="1" applyBorder="1" applyAlignment="1" applyProtection="1">
      <alignment horizontal="center" vertical="center"/>
      <protection/>
    </xf>
    <xf numFmtId="9" fontId="32" fillId="0" borderId="14" xfId="53" applyNumberFormat="1" applyFont="1" applyBorder="1" applyAlignment="1" applyProtection="1">
      <alignment horizontal="center" vertical="center"/>
      <protection locked="0"/>
    </xf>
    <xf numFmtId="9" fontId="32" fillId="0" borderId="13" xfId="53" applyNumberFormat="1" applyFont="1" applyBorder="1" applyAlignment="1" applyProtection="1">
      <alignment horizontal="center" vertical="center"/>
      <protection locked="0"/>
    </xf>
    <xf numFmtId="9" fontId="32" fillId="0" borderId="44" xfId="53" applyNumberFormat="1" applyFont="1" applyBorder="1" applyAlignment="1" applyProtection="1">
      <alignment horizontal="center" vertical="center"/>
      <protection/>
    </xf>
    <xf numFmtId="9" fontId="32" fillId="0" borderId="53" xfId="53" applyNumberFormat="1" applyFont="1" applyBorder="1" applyAlignment="1" applyProtection="1">
      <alignment horizontal="center" vertical="center"/>
      <protection/>
    </xf>
    <xf numFmtId="0" fontId="19" fillId="0" borderId="30" xfId="53" applyFont="1" applyBorder="1" applyAlignment="1" applyProtection="1">
      <alignment horizontal="center" vertical="center"/>
      <protection locked="0"/>
    </xf>
    <xf numFmtId="9" fontId="32" fillId="0" borderId="30" xfId="53" applyNumberFormat="1" applyFont="1" applyBorder="1" applyAlignment="1" applyProtection="1">
      <alignment horizontal="center" vertical="center"/>
      <protection locked="0"/>
    </xf>
    <xf numFmtId="1" fontId="40" fillId="0" borderId="0" xfId="53" applyNumberFormat="1" applyFont="1" applyBorder="1" applyAlignment="1" applyProtection="1">
      <alignment horizontal="center" vertical="center"/>
      <protection/>
    </xf>
    <xf numFmtId="9" fontId="32" fillId="0" borderId="23" xfId="53" applyNumberFormat="1" applyFont="1" applyBorder="1" applyAlignment="1" applyProtection="1">
      <alignment horizontal="center" vertical="center"/>
      <protection locked="0"/>
    </xf>
    <xf numFmtId="9" fontId="32" fillId="0" borderId="54" xfId="53" applyNumberFormat="1" applyFont="1" applyBorder="1" applyAlignment="1" applyProtection="1">
      <alignment horizontal="center" vertical="center"/>
      <protection/>
    </xf>
    <xf numFmtId="0" fontId="4" fillId="0" borderId="16" xfId="54" applyFont="1" applyBorder="1" applyAlignment="1" applyProtection="1">
      <alignment horizontal="center" vertical="center" wrapText="1"/>
      <protection locked="0"/>
    </xf>
    <xf numFmtId="0" fontId="4" fillId="0" borderId="16" xfId="54" applyFont="1" applyBorder="1" applyAlignment="1" applyProtection="1">
      <alignment horizontal="left" vertical="center" wrapText="1"/>
      <protection locked="0"/>
    </xf>
    <xf numFmtId="9" fontId="32" fillId="0" borderId="18" xfId="53" applyNumberFormat="1" applyFont="1" applyBorder="1" applyAlignment="1" applyProtection="1">
      <alignment horizontal="center" vertical="center"/>
      <protection locked="0"/>
    </xf>
    <xf numFmtId="9" fontId="32" fillId="0" borderId="22" xfId="53" applyNumberFormat="1" applyFont="1" applyBorder="1" applyAlignment="1" applyProtection="1">
      <alignment horizontal="center" vertical="center"/>
      <protection/>
    </xf>
    <xf numFmtId="9" fontId="32" fillId="0" borderId="12" xfId="53" applyNumberFormat="1" applyFont="1" applyBorder="1" applyAlignment="1" applyProtection="1">
      <alignment horizontal="center" vertical="center"/>
      <protection locked="0"/>
    </xf>
    <xf numFmtId="0" fontId="19" fillId="0" borderId="28" xfId="53" applyFont="1" applyBorder="1" applyAlignment="1" applyProtection="1">
      <alignment horizontal="center" vertical="center"/>
      <protection locked="0"/>
    </xf>
    <xf numFmtId="9" fontId="32" fillId="0" borderId="10" xfId="53" applyNumberFormat="1" applyFont="1" applyBorder="1" applyAlignment="1" applyProtection="1">
      <alignment horizontal="center" vertical="center"/>
      <protection locked="0"/>
    </xf>
    <xf numFmtId="9" fontId="32" fillId="0" borderId="12" xfId="53" applyNumberFormat="1" applyFont="1" applyBorder="1" applyAlignment="1" applyProtection="1">
      <alignment horizontal="center" vertical="center" wrapText="1"/>
      <protection locked="0"/>
    </xf>
    <xf numFmtId="0" fontId="19" fillId="0" borderId="55" xfId="53" applyFont="1" applyBorder="1" applyAlignment="1" applyProtection="1">
      <alignment horizontal="center" vertical="center"/>
      <protection locked="0"/>
    </xf>
    <xf numFmtId="9" fontId="32" fillId="0" borderId="48" xfId="53" applyNumberFormat="1" applyFont="1" applyBorder="1" applyAlignment="1" applyProtection="1">
      <alignment horizontal="center" vertical="center" wrapText="1"/>
      <protection/>
    </xf>
    <xf numFmtId="0" fontId="97" fillId="0" borderId="31" xfId="53" applyFont="1" applyBorder="1" applyProtection="1">
      <alignment/>
      <protection locked="0"/>
    </xf>
    <xf numFmtId="0" fontId="97" fillId="0" borderId="56" xfId="53" applyFont="1" applyBorder="1" applyProtection="1">
      <alignment/>
      <protection locked="0"/>
    </xf>
    <xf numFmtId="0" fontId="97" fillId="0" borderId="57" xfId="53" applyFont="1" applyBorder="1" applyProtection="1">
      <alignment/>
      <protection locked="0"/>
    </xf>
    <xf numFmtId="0" fontId="4" fillId="0" borderId="18" xfId="53" applyFont="1" applyFill="1" applyBorder="1" applyAlignment="1" applyProtection="1">
      <alignment horizontal="center" vertical="center" wrapText="1"/>
      <protection locked="0"/>
    </xf>
    <xf numFmtId="0" fontId="4" fillId="0" borderId="18" xfId="53" applyFont="1" applyFill="1" applyBorder="1" applyAlignment="1" applyProtection="1">
      <alignment vertical="center" wrapText="1"/>
      <protection locked="0"/>
    </xf>
    <xf numFmtId="0" fontId="35" fillId="0" borderId="21" xfId="53" applyFont="1" applyBorder="1" applyAlignment="1" applyProtection="1">
      <alignment horizontal="center" vertical="center" wrapText="1"/>
      <protection locked="0"/>
    </xf>
    <xf numFmtId="0" fontId="35" fillId="0" borderId="18" xfId="53" applyFont="1" applyBorder="1" applyAlignment="1" applyProtection="1">
      <alignment horizontal="center" vertical="center" wrapText="1"/>
      <protection locked="0"/>
    </xf>
    <xf numFmtId="0" fontId="35" fillId="0" borderId="22" xfId="53" applyFont="1" applyBorder="1" applyAlignment="1" applyProtection="1">
      <alignment horizontal="center" vertical="center" wrapText="1"/>
      <protection locked="0"/>
    </xf>
    <xf numFmtId="0" fontId="36" fillId="0" borderId="0" xfId="53" applyFont="1" applyBorder="1" applyAlignment="1" applyProtection="1">
      <alignment horizontal="center" vertical="center"/>
      <protection locked="0"/>
    </xf>
    <xf numFmtId="0" fontId="4" fillId="0" borderId="0" xfId="54" applyFont="1" applyBorder="1" applyAlignment="1" applyProtection="1">
      <alignment horizontal="center" vertical="center" wrapText="1"/>
      <protection locked="0"/>
    </xf>
    <xf numFmtId="9" fontId="32" fillId="0" borderId="0" xfId="53" applyNumberFormat="1" applyFont="1" applyBorder="1" applyAlignment="1" applyProtection="1">
      <alignment horizontal="center" vertical="center"/>
      <protection locked="0"/>
    </xf>
    <xf numFmtId="9" fontId="32" fillId="0" borderId="0" xfId="53" applyNumberFormat="1" applyFont="1" applyBorder="1" applyAlignment="1" applyProtection="1">
      <alignment horizontal="center" vertical="center"/>
      <protection/>
    </xf>
    <xf numFmtId="0" fontId="35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Border="1" applyAlignment="1">
      <alignment vertical="center"/>
      <protection/>
    </xf>
    <xf numFmtId="0" fontId="6" fillId="33" borderId="0" xfId="53" applyFont="1" applyFill="1" applyBorder="1" applyAlignment="1" applyProtection="1">
      <alignment horizontal="center" vertical="center" wrapText="1"/>
      <protection locked="0"/>
    </xf>
    <xf numFmtId="0" fontId="4" fillId="0" borderId="18" xfId="54" applyFont="1" applyBorder="1" applyAlignment="1" applyProtection="1">
      <alignment horizontal="center" vertical="center" wrapText="1"/>
      <protection locked="0"/>
    </xf>
    <xf numFmtId="0" fontId="4" fillId="0" borderId="18" xfId="54" applyFont="1" applyBorder="1" applyAlignment="1" applyProtection="1">
      <alignment horizontal="left" vertical="center" wrapText="1"/>
      <protection locked="0"/>
    </xf>
    <xf numFmtId="9" fontId="32" fillId="0" borderId="21" xfId="53" applyNumberFormat="1" applyFont="1" applyBorder="1" applyAlignment="1" applyProtection="1">
      <alignment horizontal="center" vertical="center"/>
      <protection locked="0"/>
    </xf>
    <xf numFmtId="9" fontId="13" fillId="0" borderId="39" xfId="53" applyNumberFormat="1" applyFont="1" applyBorder="1" applyAlignment="1" applyProtection="1">
      <alignment horizontal="center" vertical="center"/>
      <protection/>
    </xf>
    <xf numFmtId="0" fontId="4" fillId="0" borderId="13" xfId="53" applyFont="1" applyBorder="1" applyAlignment="1" applyProtection="1">
      <alignment horizontal="center" vertical="center"/>
      <protection locked="0"/>
    </xf>
    <xf numFmtId="0" fontId="97" fillId="0" borderId="0" xfId="53" applyFont="1" applyAlignment="1" applyProtection="1">
      <alignment vertical="center"/>
      <protection locked="0"/>
    </xf>
    <xf numFmtId="0" fontId="36" fillId="0" borderId="0" xfId="53" applyFont="1" applyAlignment="1" applyProtection="1">
      <alignment horizontal="center" vertical="center"/>
      <protection locked="0"/>
    </xf>
    <xf numFmtId="0" fontId="37" fillId="33" borderId="0" xfId="53" applyFont="1" applyFill="1" applyProtection="1">
      <alignment/>
      <protection locked="0"/>
    </xf>
    <xf numFmtId="0" fontId="47" fillId="33" borderId="0" xfId="53" applyFont="1" applyFill="1" applyProtection="1">
      <alignment/>
      <protection locked="0"/>
    </xf>
    <xf numFmtId="0" fontId="48" fillId="0" borderId="0" xfId="53" applyFont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3" applyFont="1" applyAlignment="1" applyProtection="1">
      <alignment vertical="center"/>
      <protection locked="0"/>
    </xf>
    <xf numFmtId="0" fontId="50" fillId="0" borderId="0" xfId="53" applyFont="1" applyAlignment="1" applyProtection="1">
      <alignment horizontal="center" vertical="center"/>
      <protection locked="0"/>
    </xf>
    <xf numFmtId="9" fontId="34" fillId="0" borderId="0" xfId="53" applyNumberFormat="1" applyFont="1" applyAlignment="1" applyProtection="1">
      <alignment horizontal="center" vertical="center"/>
      <protection locked="0"/>
    </xf>
    <xf numFmtId="9" fontId="13" fillId="0" borderId="0" xfId="53" applyNumberFormat="1" applyFont="1" applyAlignment="1" applyProtection="1">
      <alignment horizontal="center" vertical="center"/>
      <protection locked="0"/>
    </xf>
    <xf numFmtId="9" fontId="14" fillId="0" borderId="0" xfId="53" applyNumberFormat="1" applyFont="1" applyAlignment="1" applyProtection="1">
      <alignment horizontal="center" vertical="center"/>
      <protection locked="0"/>
    </xf>
    <xf numFmtId="0" fontId="35" fillId="0" borderId="0" xfId="53" applyFont="1" applyAlignment="1" applyProtection="1">
      <alignment horizontal="center" vertical="center" wrapText="1"/>
      <protection locked="0"/>
    </xf>
    <xf numFmtId="0" fontId="41" fillId="0" borderId="0" xfId="53" applyFont="1" applyProtection="1">
      <alignment/>
      <protection locked="0"/>
    </xf>
    <xf numFmtId="0" fontId="51" fillId="0" borderId="21" xfId="53" applyFont="1" applyBorder="1" applyAlignment="1" applyProtection="1">
      <alignment horizontal="center" vertical="center"/>
      <protection locked="0"/>
    </xf>
    <xf numFmtId="0" fontId="39" fillId="0" borderId="0" xfId="53" applyFont="1" applyAlignment="1" applyProtection="1">
      <alignment horizontal="center" vertical="center"/>
      <protection locked="0"/>
    </xf>
    <xf numFmtId="0" fontId="40" fillId="0" borderId="40" xfId="53" applyFont="1" applyBorder="1" applyAlignment="1" applyProtection="1">
      <alignment vertical="center"/>
      <protection locked="0"/>
    </xf>
    <xf numFmtId="0" fontId="41" fillId="0" borderId="0" xfId="53" applyFont="1" applyAlignment="1" applyProtection="1">
      <alignment vertical="center"/>
      <protection locked="0"/>
    </xf>
    <xf numFmtId="9" fontId="51" fillId="0" borderId="0" xfId="53" applyNumberFormat="1" applyFont="1" applyAlignment="1" applyProtection="1">
      <alignment horizontal="center" vertical="center"/>
      <protection locked="0"/>
    </xf>
    <xf numFmtId="9" fontId="39" fillId="0" borderId="0" xfId="53" applyNumberFormat="1" applyFont="1" applyAlignment="1" applyProtection="1">
      <alignment horizontal="center" vertical="center"/>
      <protection locked="0"/>
    </xf>
    <xf numFmtId="9" fontId="40" fillId="0" borderId="0" xfId="53" applyNumberFormat="1" applyFont="1" applyAlignment="1" applyProtection="1">
      <alignment horizontal="center" vertical="center"/>
      <protection locked="0"/>
    </xf>
    <xf numFmtId="0" fontId="43" fillId="0" borderId="0" xfId="53" applyFont="1" applyAlignment="1" applyProtection="1">
      <alignment horizontal="center" vertical="center" wrapText="1"/>
      <protection locked="0"/>
    </xf>
    <xf numFmtId="0" fontId="41" fillId="0" borderId="0" xfId="53" applyFont="1">
      <alignment/>
      <protection/>
    </xf>
    <xf numFmtId="0" fontId="25" fillId="33" borderId="0" xfId="53" applyFont="1" applyFill="1" applyBorder="1" applyAlignment="1" applyProtection="1">
      <alignment vertical="center" wrapText="1"/>
      <protection locked="0"/>
    </xf>
    <xf numFmtId="0" fontId="47" fillId="33" borderId="0" xfId="53" applyFont="1" applyFill="1" applyBorder="1" applyProtection="1">
      <alignment/>
      <protection locked="0"/>
    </xf>
    <xf numFmtId="0" fontId="48" fillId="0" borderId="0" xfId="53" applyFont="1" applyBorder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/>
      <protection locked="0"/>
    </xf>
    <xf numFmtId="0" fontId="50" fillId="0" borderId="0" xfId="53" applyFont="1" applyBorder="1" applyAlignment="1" applyProtection="1">
      <alignment vertical="center"/>
      <protection locked="0"/>
    </xf>
    <xf numFmtId="0" fontId="36" fillId="0" borderId="27" xfId="53" applyFont="1" applyBorder="1" applyAlignment="1" applyProtection="1">
      <alignment horizontal="center" vertical="center"/>
      <protection locked="0"/>
    </xf>
    <xf numFmtId="9" fontId="40" fillId="0" borderId="58" xfId="53" applyNumberFormat="1" applyFont="1" applyBorder="1" applyAlignment="1" applyProtection="1">
      <alignment horizontal="center"/>
      <protection locked="0"/>
    </xf>
    <xf numFmtId="0" fontId="36" fillId="0" borderId="28" xfId="53" applyFont="1" applyBorder="1" applyAlignment="1" applyProtection="1">
      <alignment horizontal="center" vertical="center"/>
      <protection locked="0"/>
    </xf>
    <xf numFmtId="9" fontId="40" fillId="0" borderId="59" xfId="53" applyNumberFormat="1" applyFont="1" applyBorder="1" applyAlignment="1" applyProtection="1">
      <alignment horizontal="center"/>
      <protection locked="0"/>
    </xf>
    <xf numFmtId="0" fontId="97" fillId="0" borderId="0" xfId="53" applyFont="1" applyAlignment="1">
      <alignment vertical="center"/>
      <protection/>
    </xf>
    <xf numFmtId="0" fontId="36" fillId="0" borderId="30" xfId="53" applyFont="1" applyBorder="1" applyAlignment="1" applyProtection="1">
      <alignment horizontal="center" vertical="center"/>
      <protection locked="0"/>
    </xf>
    <xf numFmtId="9" fontId="40" fillId="0" borderId="60" xfId="53" applyNumberFormat="1" applyFont="1" applyBorder="1" applyAlignment="1" applyProtection="1">
      <alignment horizontal="center"/>
      <protection locked="0"/>
    </xf>
    <xf numFmtId="0" fontId="36" fillId="0" borderId="61" xfId="53" applyFont="1" applyBorder="1" applyAlignment="1" applyProtection="1">
      <alignment horizontal="center" vertical="center"/>
      <protection locked="0"/>
    </xf>
    <xf numFmtId="9" fontId="52" fillId="0" borderId="40" xfId="53" applyNumberFormat="1" applyFont="1" applyBorder="1" applyAlignment="1" applyProtection="1">
      <alignment horizontal="center"/>
      <protection locked="0"/>
    </xf>
    <xf numFmtId="0" fontId="3" fillId="33" borderId="47" xfId="53" applyFont="1" applyFill="1" applyBorder="1" applyAlignment="1" applyProtection="1">
      <alignment horizontal="center" vertical="center" wrapText="1"/>
      <protection locked="0"/>
    </xf>
    <xf numFmtId="0" fontId="3" fillId="33" borderId="54" xfId="53" applyFont="1" applyFill="1" applyBorder="1" applyAlignment="1" applyProtection="1">
      <alignment horizontal="center" vertical="center" wrapText="1"/>
      <protection locked="0"/>
    </xf>
    <xf numFmtId="0" fontId="3" fillId="0" borderId="42" xfId="53" applyFont="1" applyFill="1" applyBorder="1" applyAlignment="1" applyProtection="1">
      <alignment horizontal="left" vertical="center" wrapText="1"/>
      <protection locked="0"/>
    </xf>
    <xf numFmtId="0" fontId="3" fillId="33" borderId="48" xfId="53" applyFont="1" applyFill="1" applyBorder="1" applyAlignment="1" applyProtection="1">
      <alignment horizontal="center" vertical="center" wrapText="1"/>
      <protection locked="0"/>
    </xf>
    <xf numFmtId="0" fontId="3" fillId="0" borderId="53" xfId="54" applyFont="1" applyFill="1" applyBorder="1" applyAlignment="1" applyProtection="1">
      <alignment horizontal="center" vertical="center" wrapText="1"/>
      <protection locked="0"/>
    </xf>
    <xf numFmtId="0" fontId="3" fillId="0" borderId="53" xfId="53" applyFont="1" applyFill="1" applyBorder="1" applyAlignment="1" applyProtection="1">
      <alignment horizontal="center" vertical="center" wrapText="1"/>
      <protection locked="0"/>
    </xf>
    <xf numFmtId="49" fontId="31" fillId="0" borderId="27" xfId="53" applyNumberFormat="1" applyFont="1" applyBorder="1" applyAlignment="1" applyProtection="1">
      <alignment horizontal="center" vertical="center"/>
      <protection locked="0"/>
    </xf>
    <xf numFmtId="49" fontId="31" fillId="0" borderId="30" xfId="53" applyNumberFormat="1" applyFont="1" applyBorder="1" applyAlignment="1" applyProtection="1">
      <alignment horizontal="center" vertical="center"/>
      <protection locked="0"/>
    </xf>
    <xf numFmtId="9" fontId="31" fillId="0" borderId="30" xfId="53" applyNumberFormat="1" applyFont="1" applyBorder="1" applyAlignment="1" applyProtection="1">
      <alignment horizontal="center" vertical="center" wrapText="1"/>
      <protection locked="0"/>
    </xf>
    <xf numFmtId="9" fontId="31" fillId="0" borderId="13" xfId="53" applyNumberFormat="1" applyFont="1" applyBorder="1" applyAlignment="1" applyProtection="1">
      <alignment horizontal="center" vertical="center"/>
      <protection locked="0"/>
    </xf>
    <xf numFmtId="9" fontId="31" fillId="0" borderId="18" xfId="53" applyNumberFormat="1" applyFont="1" applyBorder="1" applyAlignment="1" applyProtection="1">
      <alignment horizontal="center" vertical="center"/>
      <protection locked="0"/>
    </xf>
    <xf numFmtId="0" fontId="3" fillId="0" borderId="53" xfId="54" applyFont="1" applyBorder="1" applyAlignment="1" applyProtection="1">
      <alignment horizontal="center" vertical="center" wrapText="1"/>
      <protection locked="0"/>
    </xf>
    <xf numFmtId="0" fontId="3" fillId="0" borderId="48" xfId="54" applyFont="1" applyBorder="1" applyAlignment="1" applyProtection="1">
      <alignment horizontal="center" vertical="center" wrapText="1"/>
      <protection locked="0"/>
    </xf>
    <xf numFmtId="0" fontId="99" fillId="0" borderId="48" xfId="54" applyFont="1" applyBorder="1" applyAlignment="1" applyProtection="1">
      <alignment horizontal="center" vertical="center" wrapText="1"/>
      <protection locked="0"/>
    </xf>
    <xf numFmtId="0" fontId="3" fillId="0" borderId="44" xfId="53" applyFont="1" applyFill="1" applyBorder="1" applyAlignment="1" applyProtection="1">
      <alignment horizontal="center" vertical="center" wrapText="1"/>
      <protection locked="0"/>
    </xf>
    <xf numFmtId="9" fontId="31" fillId="0" borderId="27" xfId="53" applyNumberFormat="1" applyFont="1" applyBorder="1" applyAlignment="1" applyProtection="1">
      <alignment horizontal="center" vertical="center"/>
      <protection locked="0"/>
    </xf>
    <xf numFmtId="9" fontId="31" fillId="0" borderId="12" xfId="53" applyNumberFormat="1" applyFont="1" applyBorder="1" applyAlignment="1" applyProtection="1">
      <alignment horizontal="center" vertical="center"/>
      <protection locked="0"/>
    </xf>
    <xf numFmtId="9" fontId="31" fillId="0" borderId="30" xfId="53" applyNumberFormat="1" applyFont="1" applyBorder="1" applyAlignment="1" applyProtection="1">
      <alignment horizontal="center" vertical="center"/>
      <protection locked="0"/>
    </xf>
    <xf numFmtId="9" fontId="31" fillId="0" borderId="23" xfId="53" applyNumberFormat="1" applyFont="1" applyBorder="1" applyAlignment="1" applyProtection="1">
      <alignment horizontal="center" vertical="center"/>
      <protection locked="0"/>
    </xf>
    <xf numFmtId="0" fontId="3" fillId="0" borderId="44" xfId="54" applyFont="1" applyFill="1" applyBorder="1" applyAlignment="1" applyProtection="1">
      <alignment horizontal="center" vertical="center" wrapText="1"/>
      <protection locked="0"/>
    </xf>
    <xf numFmtId="0" fontId="3" fillId="33" borderId="53" xfId="54" applyFont="1" applyFill="1" applyBorder="1" applyAlignment="1" applyProtection="1">
      <alignment horizontal="center" vertical="center" wrapText="1"/>
      <protection locked="0"/>
    </xf>
    <xf numFmtId="0" fontId="3" fillId="33" borderId="48" xfId="54" applyFont="1" applyFill="1" applyBorder="1" applyAlignment="1" applyProtection="1">
      <alignment horizontal="center" vertical="center" wrapText="1"/>
      <protection locked="0"/>
    </xf>
    <xf numFmtId="0" fontId="3" fillId="0" borderId="22" xfId="54" applyFont="1" applyBorder="1" applyAlignment="1" applyProtection="1">
      <alignment horizontal="center" vertical="center" wrapText="1"/>
      <protection locked="0"/>
    </xf>
    <xf numFmtId="0" fontId="3" fillId="0" borderId="44" xfId="54" applyFont="1" applyBorder="1" applyAlignment="1" applyProtection="1">
      <alignment horizontal="center" vertical="center" wrapText="1"/>
      <protection locked="0"/>
    </xf>
    <xf numFmtId="0" fontId="3" fillId="0" borderId="47" xfId="54" applyFont="1" applyBorder="1" applyAlignment="1" applyProtection="1">
      <alignment horizontal="center" vertical="center" wrapText="1"/>
      <protection locked="0"/>
    </xf>
    <xf numFmtId="0" fontId="99" fillId="0" borderId="46" xfId="54" applyFont="1" applyBorder="1" applyAlignment="1" applyProtection="1">
      <alignment horizontal="center" vertical="center" wrapText="1"/>
      <protection locked="0"/>
    </xf>
    <xf numFmtId="0" fontId="99" fillId="0" borderId="47" xfId="54" applyFont="1" applyBorder="1" applyAlignment="1" applyProtection="1">
      <alignment horizontal="center" vertical="center" wrapText="1"/>
      <protection locked="0"/>
    </xf>
    <xf numFmtId="0" fontId="3" fillId="33" borderId="47" xfId="54" applyFont="1" applyFill="1" applyBorder="1" applyAlignment="1" applyProtection="1">
      <alignment horizontal="center" vertical="center" wrapText="1"/>
      <protection locked="0"/>
    </xf>
    <xf numFmtId="0" fontId="3" fillId="0" borderId="46" xfId="54" applyFont="1" applyBorder="1" applyAlignment="1" applyProtection="1">
      <alignment horizontal="center" vertical="center" wrapText="1"/>
      <protection locked="0"/>
    </xf>
    <xf numFmtId="0" fontId="3" fillId="33" borderId="44" xfId="54" applyFont="1" applyFill="1" applyBorder="1" applyAlignment="1" applyProtection="1">
      <alignment horizontal="center" vertical="center" wrapText="1"/>
      <protection locked="0"/>
    </xf>
    <xf numFmtId="9" fontId="32" fillId="0" borderId="33" xfId="53" applyNumberFormat="1" applyFont="1" applyBorder="1" applyAlignment="1" applyProtection="1">
      <alignment horizontal="center" vertical="center"/>
      <protection locked="0"/>
    </xf>
    <xf numFmtId="9" fontId="30" fillId="0" borderId="27" xfId="53" applyNumberFormat="1" applyFont="1" applyBorder="1" applyAlignment="1" applyProtection="1">
      <alignment horizontal="center" vertical="center"/>
      <protection locked="0"/>
    </xf>
    <xf numFmtId="9" fontId="30" fillId="0" borderId="12" xfId="53" applyNumberFormat="1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9" fontId="53" fillId="0" borderId="10" xfId="53" applyNumberFormat="1" applyFont="1" applyBorder="1" applyAlignment="1" applyProtection="1">
      <alignment horizontal="center" vertical="center" wrapText="1"/>
      <protection locked="0"/>
    </xf>
    <xf numFmtId="9" fontId="53" fillId="0" borderId="11" xfId="53" applyNumberFormat="1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9" fontId="30" fillId="0" borderId="11" xfId="53" applyNumberFormat="1" applyFont="1" applyBorder="1" applyAlignment="1" applyProtection="1">
      <alignment horizontal="center" vertical="center" wrapText="1"/>
      <protection locked="0"/>
    </xf>
    <xf numFmtId="9" fontId="53" fillId="0" borderId="12" xfId="53" applyNumberFormat="1" applyFont="1" applyBorder="1" applyAlignment="1" applyProtection="1">
      <alignment horizontal="center" vertical="center" wrapText="1"/>
      <protection locked="0"/>
    </xf>
    <xf numFmtId="9" fontId="53" fillId="0" borderId="13" xfId="53" applyNumberFormat="1" applyFont="1" applyBorder="1" applyAlignment="1" applyProtection="1">
      <alignment horizontal="center" vertical="center" wrapText="1"/>
      <protection locked="0"/>
    </xf>
    <xf numFmtId="9" fontId="53" fillId="0" borderId="14" xfId="53" applyNumberFormat="1" applyFont="1" applyBorder="1" applyAlignment="1" applyProtection="1">
      <alignment horizontal="center" vertical="center" wrapText="1"/>
      <protection locked="0"/>
    </xf>
    <xf numFmtId="9" fontId="30" fillId="0" borderId="13" xfId="53" applyNumberFormat="1" applyFont="1" applyBorder="1" applyAlignment="1" applyProtection="1">
      <alignment horizontal="center" vertical="center" wrapText="1"/>
      <protection locked="0"/>
    </xf>
    <xf numFmtId="9" fontId="53" fillId="0" borderId="18" xfId="53" applyNumberFormat="1" applyFont="1" applyBorder="1" applyAlignment="1" applyProtection="1">
      <alignment horizontal="center" vertical="center"/>
      <protection locked="0"/>
    </xf>
    <xf numFmtId="9" fontId="53" fillId="0" borderId="10" xfId="53" applyNumberFormat="1" applyFont="1" applyBorder="1" applyAlignment="1" applyProtection="1">
      <alignment horizontal="center" vertical="center"/>
      <protection locked="0"/>
    </xf>
    <xf numFmtId="9" fontId="30" fillId="0" borderId="13" xfId="53" applyNumberFormat="1" applyFont="1" applyBorder="1" applyAlignment="1" applyProtection="1">
      <alignment horizontal="center" vertical="center"/>
      <protection locked="0"/>
    </xf>
    <xf numFmtId="9" fontId="57" fillId="0" borderId="12" xfId="53" applyNumberFormat="1" applyFont="1" applyBorder="1" applyAlignment="1" applyProtection="1">
      <alignment horizontal="center" vertical="center" wrapText="1"/>
      <protection locked="0"/>
    </xf>
    <xf numFmtId="9" fontId="58" fillId="0" borderId="14" xfId="53" applyNumberFormat="1" applyFont="1" applyBorder="1" applyAlignment="1" applyProtection="1">
      <alignment horizontal="center" vertical="center"/>
      <protection locked="0"/>
    </xf>
    <xf numFmtId="9" fontId="58" fillId="0" borderId="10" xfId="53" applyNumberFormat="1" applyFont="1" applyBorder="1" applyAlignment="1" applyProtection="1">
      <alignment horizontal="center" vertical="center"/>
      <protection locked="0"/>
    </xf>
    <xf numFmtId="9" fontId="57" fillId="0" borderId="10" xfId="53" applyNumberFormat="1" applyFont="1" applyBorder="1" applyAlignment="1" applyProtection="1">
      <alignment horizontal="center" vertical="center"/>
      <protection locked="0"/>
    </xf>
    <xf numFmtId="9" fontId="53" fillId="0" borderId="12" xfId="53" applyNumberFormat="1" applyFont="1" applyBorder="1" applyAlignment="1" applyProtection="1">
      <alignment horizontal="center" vertical="center"/>
      <protection locked="0"/>
    </xf>
    <xf numFmtId="9" fontId="53" fillId="0" borderId="13" xfId="53" applyNumberFormat="1" applyFont="1" applyBorder="1" applyAlignment="1" applyProtection="1">
      <alignment horizontal="center" vertical="center"/>
      <protection locked="0"/>
    </xf>
    <xf numFmtId="9" fontId="58" fillId="0" borderId="12" xfId="53" applyNumberFormat="1" applyFont="1" applyBorder="1" applyAlignment="1" applyProtection="1">
      <alignment horizontal="center" vertical="center"/>
      <protection locked="0"/>
    </xf>
    <xf numFmtId="9" fontId="57" fillId="0" borderId="12" xfId="53" applyNumberFormat="1" applyFont="1" applyBorder="1" applyAlignment="1" applyProtection="1">
      <alignment horizontal="center" vertical="center"/>
      <protection locked="0"/>
    </xf>
    <xf numFmtId="9" fontId="57" fillId="0" borderId="13" xfId="53" applyNumberFormat="1" applyFont="1" applyBorder="1" applyAlignment="1" applyProtection="1">
      <alignment horizontal="center" vertical="center"/>
      <protection locked="0"/>
    </xf>
    <xf numFmtId="0" fontId="25" fillId="0" borderId="17" xfId="53" applyFont="1" applyBorder="1" applyAlignment="1" applyProtection="1">
      <alignment horizontal="center" vertical="center" wrapText="1"/>
      <protection/>
    </xf>
    <xf numFmtId="0" fontId="25" fillId="0" borderId="54" xfId="53" applyFont="1" applyBorder="1" applyAlignment="1" applyProtection="1">
      <alignment horizontal="center" vertical="center" wrapText="1"/>
      <protection/>
    </xf>
    <xf numFmtId="9" fontId="32" fillId="0" borderId="17" xfId="53" applyNumberFormat="1" applyFont="1" applyBorder="1" applyAlignment="1" applyProtection="1">
      <alignment horizontal="center" vertical="center"/>
      <protection/>
    </xf>
    <xf numFmtId="9" fontId="32" fillId="0" borderId="54" xfId="53" applyNumberFormat="1" applyFont="1" applyBorder="1" applyAlignment="1" applyProtection="1">
      <alignment horizontal="center" vertical="center"/>
      <protection/>
    </xf>
    <xf numFmtId="0" fontId="3" fillId="33" borderId="11" xfId="53" applyFont="1" applyFill="1" applyBorder="1" applyAlignment="1" applyProtection="1">
      <alignment horizontal="center" vertical="center" wrapText="1"/>
      <protection locked="0"/>
    </xf>
    <xf numFmtId="0" fontId="3" fillId="33" borderId="35" xfId="53" applyFont="1" applyFill="1" applyBorder="1" applyAlignment="1" applyProtection="1">
      <alignment horizontal="center" vertical="center" wrapText="1"/>
      <protection locked="0"/>
    </xf>
    <xf numFmtId="0" fontId="19" fillId="0" borderId="34" xfId="53" applyFont="1" applyFill="1" applyBorder="1" applyAlignment="1" applyProtection="1">
      <alignment horizontal="center" vertical="center" wrapText="1"/>
      <protection locked="0"/>
    </xf>
    <xf numFmtId="0" fontId="19" fillId="0" borderId="23" xfId="53" applyFont="1" applyFill="1" applyBorder="1" applyAlignment="1" applyProtection="1">
      <alignment horizontal="center" vertical="center" wrapText="1"/>
      <protection locked="0"/>
    </xf>
    <xf numFmtId="0" fontId="99" fillId="33" borderId="48" xfId="53" applyFont="1" applyFill="1" applyBorder="1" applyAlignment="1" applyProtection="1">
      <alignment horizontal="center" vertical="center" wrapText="1"/>
      <protection locked="0"/>
    </xf>
    <xf numFmtId="0" fontId="3" fillId="33" borderId="54" xfId="53" applyFont="1" applyFill="1" applyBorder="1" applyAlignment="1" applyProtection="1">
      <alignment horizontal="center" vertical="center" wrapText="1"/>
      <protection locked="0"/>
    </xf>
    <xf numFmtId="9" fontId="32" fillId="0" borderId="34" xfId="53" applyNumberFormat="1" applyFont="1" applyBorder="1" applyAlignment="1" applyProtection="1">
      <alignment horizontal="center" vertical="center"/>
      <protection locked="0"/>
    </xf>
    <xf numFmtId="9" fontId="32" fillId="0" borderId="23" xfId="53" applyNumberFormat="1" applyFont="1" applyBorder="1" applyAlignment="1" applyProtection="1">
      <alignment horizontal="center" vertical="center"/>
      <protection locked="0"/>
    </xf>
    <xf numFmtId="9" fontId="57" fillId="0" borderId="11" xfId="53" applyNumberFormat="1" applyFont="1" applyBorder="1" applyAlignment="1" applyProtection="1">
      <alignment horizontal="center" vertical="center" wrapText="1"/>
      <protection locked="0"/>
    </xf>
    <xf numFmtId="9" fontId="57" fillId="0" borderId="35" xfId="53" applyNumberFormat="1" applyFont="1" applyBorder="1" applyAlignment="1" applyProtection="1">
      <alignment horizontal="center" vertical="center" wrapText="1"/>
      <protection locked="0"/>
    </xf>
    <xf numFmtId="9" fontId="32" fillId="0" borderId="11" xfId="53" applyNumberFormat="1" applyFont="1" applyBorder="1" applyAlignment="1" applyProtection="1">
      <alignment horizontal="center" vertical="center"/>
      <protection locked="0"/>
    </xf>
    <xf numFmtId="9" fontId="32" fillId="0" borderId="35" xfId="53" applyNumberFormat="1" applyFont="1" applyBorder="1" applyAlignment="1" applyProtection="1">
      <alignment horizontal="center" vertical="center"/>
      <protection locked="0"/>
    </xf>
    <xf numFmtId="9" fontId="32" fillId="0" borderId="48" xfId="53" applyNumberFormat="1" applyFont="1" applyBorder="1" applyAlignment="1" applyProtection="1">
      <alignment horizontal="center" vertical="center"/>
      <protection/>
    </xf>
    <xf numFmtId="0" fontId="3" fillId="0" borderId="16" xfId="54" applyFont="1" applyBorder="1" applyAlignment="1" applyProtection="1">
      <alignment horizontal="center" vertical="center" wrapText="1"/>
      <protection locked="0"/>
    </xf>
    <xf numFmtId="0" fontId="3" fillId="0" borderId="35" xfId="54" applyFont="1" applyBorder="1" applyAlignment="1" applyProtection="1">
      <alignment horizontal="center" vertical="center" wrapText="1"/>
      <protection locked="0"/>
    </xf>
    <xf numFmtId="0" fontId="33" fillId="33" borderId="61" xfId="53" applyFont="1" applyFill="1" applyBorder="1" applyAlignment="1" applyProtection="1">
      <alignment horizontal="center" vertical="center" wrapText="1"/>
      <protection/>
    </xf>
    <xf numFmtId="0" fontId="98" fillId="0" borderId="62" xfId="0" applyFont="1" applyBorder="1" applyAlignment="1" applyProtection="1">
      <alignment horizontal="center" vertical="center"/>
      <protection/>
    </xf>
    <xf numFmtId="0" fontId="98" fillId="0" borderId="39" xfId="0" applyFont="1" applyBorder="1" applyAlignment="1" applyProtection="1">
      <alignment horizontal="center" vertical="center"/>
      <protection/>
    </xf>
    <xf numFmtId="0" fontId="25" fillId="33" borderId="15" xfId="53" applyFont="1" applyFill="1" applyBorder="1" applyAlignment="1" applyProtection="1">
      <alignment horizontal="center" vertical="center" wrapText="1"/>
      <protection/>
    </xf>
    <xf numFmtId="0" fontId="25" fillId="33" borderId="23" xfId="53" applyFont="1" applyFill="1" applyBorder="1" applyAlignment="1" applyProtection="1">
      <alignment horizontal="center" vertical="center" wrapText="1"/>
      <protection/>
    </xf>
    <xf numFmtId="0" fontId="25" fillId="33" borderId="17" xfId="53" applyFont="1" applyFill="1" applyBorder="1" applyAlignment="1" applyProtection="1">
      <alignment horizontal="center" vertical="center" wrapText="1"/>
      <protection/>
    </xf>
    <xf numFmtId="0" fontId="25" fillId="33" borderId="54" xfId="53" applyFont="1" applyFill="1" applyBorder="1" applyAlignment="1" applyProtection="1">
      <alignment horizontal="center" vertical="center" wrapText="1"/>
      <protection/>
    </xf>
    <xf numFmtId="0" fontId="39" fillId="0" borderId="15" xfId="53" applyFont="1" applyBorder="1" applyAlignment="1" applyProtection="1">
      <alignment horizontal="center" vertical="center" wrapText="1"/>
      <protection/>
    </xf>
    <xf numFmtId="0" fontId="39" fillId="0" borderId="23" xfId="53" applyFont="1" applyBorder="1" applyAlignment="1" applyProtection="1">
      <alignment horizontal="center" vertical="center" wrapText="1"/>
      <protection/>
    </xf>
    <xf numFmtId="0" fontId="39" fillId="0" borderId="16" xfId="53" applyFont="1" applyBorder="1" applyAlignment="1" applyProtection="1">
      <alignment horizontal="center" vertical="center" wrapText="1"/>
      <protection/>
    </xf>
    <xf numFmtId="0" fontId="39" fillId="0" borderId="35" xfId="53" applyFont="1" applyBorder="1" applyAlignment="1" applyProtection="1">
      <alignment horizontal="center" vertical="center" wrapText="1"/>
      <protection/>
    </xf>
    <xf numFmtId="0" fontId="40" fillId="0" borderId="16" xfId="53" applyFont="1" applyBorder="1" applyAlignment="1" applyProtection="1">
      <alignment horizontal="center" vertical="center" wrapText="1"/>
      <protection/>
    </xf>
    <xf numFmtId="0" fontId="40" fillId="0" borderId="35" xfId="53" applyFont="1" applyBorder="1" applyAlignment="1" applyProtection="1">
      <alignment horizontal="center" vertical="center" wrapText="1"/>
      <protection/>
    </xf>
    <xf numFmtId="0" fontId="40" fillId="0" borderId="17" xfId="53" applyFont="1" applyBorder="1" applyAlignment="1" applyProtection="1">
      <alignment horizontal="center" vertical="center" wrapText="1"/>
      <protection/>
    </xf>
    <xf numFmtId="0" fontId="40" fillId="0" borderId="54" xfId="53" applyFont="1" applyBorder="1" applyAlignment="1" applyProtection="1">
      <alignment horizontal="center" vertical="center" wrapText="1"/>
      <protection/>
    </xf>
    <xf numFmtId="0" fontId="25" fillId="0" borderId="63" xfId="53" applyFont="1" applyBorder="1" applyAlignment="1" applyProtection="1">
      <alignment horizontal="center" vertical="center" wrapText="1"/>
      <protection/>
    </xf>
    <xf numFmtId="0" fontId="98" fillId="0" borderId="64" xfId="0" applyFont="1" applyBorder="1" applyAlignment="1" applyProtection="1">
      <alignment/>
      <protection/>
    </xf>
    <xf numFmtId="0" fontId="98" fillId="0" borderId="65" xfId="0" applyFont="1" applyBorder="1" applyAlignment="1" applyProtection="1">
      <alignment/>
      <protection/>
    </xf>
    <xf numFmtId="0" fontId="98" fillId="0" borderId="66" xfId="0" applyFont="1" applyBorder="1" applyAlignment="1" applyProtection="1">
      <alignment/>
      <protection/>
    </xf>
    <xf numFmtId="9" fontId="25" fillId="0" borderId="21" xfId="53" applyNumberFormat="1" applyFont="1" applyBorder="1" applyAlignment="1" applyProtection="1">
      <alignment horizontal="center" vertical="center" wrapText="1"/>
      <protection/>
    </xf>
    <xf numFmtId="9" fontId="25" fillId="0" borderId="18" xfId="53" applyNumberFormat="1" applyFont="1" applyBorder="1" applyAlignment="1" applyProtection="1">
      <alignment horizontal="center" vertical="center" wrapText="1"/>
      <protection/>
    </xf>
    <xf numFmtId="170" fontId="25" fillId="0" borderId="67" xfId="50" applyFont="1" applyBorder="1" applyAlignment="1" applyProtection="1">
      <alignment horizontal="center" vertical="center" wrapText="1"/>
      <protection/>
    </xf>
    <xf numFmtId="170" fontId="25" fillId="0" borderId="12" xfId="50" applyFont="1" applyBorder="1" applyAlignment="1" applyProtection="1">
      <alignment horizontal="center" vertical="center" wrapText="1"/>
      <protection/>
    </xf>
    <xf numFmtId="170" fontId="25" fillId="0" borderId="53" xfId="50" applyFont="1" applyBorder="1" applyAlignment="1" applyProtection="1">
      <alignment horizontal="center" vertical="center" wrapText="1"/>
      <protection/>
    </xf>
    <xf numFmtId="1" fontId="40" fillId="0" borderId="23" xfId="53" applyNumberFormat="1" applyFont="1" applyBorder="1" applyAlignment="1" applyProtection="1">
      <alignment horizontal="center" vertical="center"/>
      <protection/>
    </xf>
    <xf numFmtId="1" fontId="40" fillId="0" borderId="35" xfId="53" applyNumberFormat="1" applyFont="1" applyBorder="1" applyAlignment="1" applyProtection="1">
      <alignment horizontal="center" vertical="center"/>
      <protection/>
    </xf>
    <xf numFmtId="1" fontId="40" fillId="0" borderId="54" xfId="53" applyNumberFormat="1" applyFont="1" applyBorder="1" applyAlignment="1" applyProtection="1">
      <alignment horizontal="center" vertical="center"/>
      <protection/>
    </xf>
    <xf numFmtId="0" fontId="36" fillId="0" borderId="15" xfId="53" applyFont="1" applyBorder="1" applyAlignment="1" applyProtection="1">
      <alignment horizontal="center" vertical="center" wrapText="1"/>
      <protection locked="0"/>
    </xf>
    <xf numFmtId="0" fontId="36" fillId="0" borderId="68" xfId="53" applyFont="1" applyBorder="1" applyAlignment="1" applyProtection="1">
      <alignment horizontal="center" vertical="center" wrapText="1"/>
      <protection locked="0"/>
    </xf>
    <xf numFmtId="0" fontId="36" fillId="0" borderId="23" xfId="53" applyFont="1" applyBorder="1" applyAlignment="1" applyProtection="1">
      <alignment horizontal="center" vertical="center" wrapText="1"/>
      <protection locked="0"/>
    </xf>
    <xf numFmtId="0" fontId="25" fillId="33" borderId="17" xfId="53" applyFont="1" applyFill="1" applyBorder="1" applyAlignment="1" applyProtection="1">
      <alignment horizontal="center" vertical="center" textRotation="255" wrapText="1"/>
      <protection locked="0"/>
    </xf>
    <xf numFmtId="0" fontId="25" fillId="33" borderId="69" xfId="53" applyFont="1" applyFill="1" applyBorder="1" applyAlignment="1" applyProtection="1">
      <alignment horizontal="center" vertical="center" textRotation="255" wrapText="1"/>
      <protection locked="0"/>
    </xf>
    <xf numFmtId="0" fontId="25" fillId="33" borderId="54" xfId="53" applyFont="1" applyFill="1" applyBorder="1" applyAlignment="1" applyProtection="1">
      <alignment horizontal="center" vertical="center" textRotation="255" wrapText="1"/>
      <protection locked="0"/>
    </xf>
    <xf numFmtId="0" fontId="12" fillId="33" borderId="27" xfId="53" applyFont="1" applyFill="1" applyBorder="1" applyAlignment="1" applyProtection="1">
      <alignment horizontal="center" vertical="center" wrapText="1"/>
      <protection locked="0"/>
    </xf>
    <xf numFmtId="0" fontId="98" fillId="0" borderId="34" xfId="0" applyFont="1" applyBorder="1" applyAlignment="1" applyProtection="1">
      <alignment horizontal="center" vertical="center" wrapText="1"/>
      <protection locked="0"/>
    </xf>
    <xf numFmtId="0" fontId="4" fillId="0" borderId="12" xfId="54" applyFont="1" applyBorder="1" applyAlignment="1" applyProtection="1">
      <alignment horizontal="center" vertical="center" wrapText="1"/>
      <protection locked="0"/>
    </xf>
    <xf numFmtId="0" fontId="98" fillId="0" borderId="11" xfId="0" applyFont="1" applyBorder="1" applyAlignment="1" applyProtection="1">
      <alignment horizontal="center" vertical="center"/>
      <protection locked="0"/>
    </xf>
    <xf numFmtId="0" fontId="4" fillId="0" borderId="12" xfId="54" applyFont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 vertical="center"/>
      <protection locked="0"/>
    </xf>
    <xf numFmtId="0" fontId="19" fillId="0" borderId="12" xfId="54" applyFont="1" applyBorder="1" applyAlignment="1" applyProtection="1">
      <alignment horizontal="left" vertical="center" wrapText="1"/>
      <protection locked="0"/>
    </xf>
    <xf numFmtId="0" fontId="4" fillId="0" borderId="12" xfId="53" applyFont="1" applyFill="1" applyBorder="1" applyAlignment="1" applyProtection="1">
      <alignment vertical="center" wrapText="1"/>
      <protection locked="0"/>
    </xf>
    <xf numFmtId="0" fontId="45" fillId="0" borderId="10" xfId="0" applyFont="1" applyBorder="1" applyAlignment="1" applyProtection="1">
      <alignment vertical="center"/>
      <protection locked="0"/>
    </xf>
    <xf numFmtId="0" fontId="19" fillId="0" borderId="12" xfId="53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Border="1" applyAlignment="1" applyProtection="1">
      <alignment vertical="center" wrapText="1"/>
      <protection locked="0"/>
    </xf>
    <xf numFmtId="0" fontId="19" fillId="0" borderId="19" xfId="53" applyFont="1" applyFill="1" applyBorder="1" applyAlignment="1" applyProtection="1">
      <alignment horizontal="left" vertical="center" wrapText="1"/>
      <protection locked="0"/>
    </xf>
    <xf numFmtId="0" fontId="45" fillId="0" borderId="36" xfId="0" applyFont="1" applyBorder="1" applyAlignment="1" applyProtection="1">
      <alignment vertical="center" wrapText="1"/>
      <protection locked="0"/>
    </xf>
    <xf numFmtId="0" fontId="98" fillId="0" borderId="36" xfId="0" applyFont="1" applyBorder="1" applyAlignment="1" applyProtection="1">
      <alignment vertical="center"/>
      <protection locked="0"/>
    </xf>
    <xf numFmtId="0" fontId="98" fillId="0" borderId="20" xfId="0" applyFont="1" applyBorder="1" applyAlignment="1" applyProtection="1">
      <alignment vertical="center"/>
      <protection locked="0"/>
    </xf>
    <xf numFmtId="9" fontId="13" fillId="0" borderId="50" xfId="53" applyNumberFormat="1" applyFont="1" applyBorder="1" applyAlignment="1" applyProtection="1">
      <alignment horizontal="center" vertical="center" wrapText="1"/>
      <protection/>
    </xf>
    <xf numFmtId="9" fontId="13" fillId="0" borderId="51" xfId="53" applyNumberFormat="1" applyFont="1" applyBorder="1" applyAlignment="1" applyProtection="1">
      <alignment horizontal="center" vertical="center" wrapText="1"/>
      <protection/>
    </xf>
    <xf numFmtId="9" fontId="13" fillId="0" borderId="52" xfId="53" applyNumberFormat="1" applyFont="1" applyBorder="1" applyAlignment="1" applyProtection="1">
      <alignment horizontal="center" vertical="center" wrapText="1"/>
      <protection/>
    </xf>
    <xf numFmtId="0" fontId="35" fillId="0" borderId="27" xfId="53" applyFont="1" applyBorder="1" applyAlignment="1" applyProtection="1">
      <alignment horizontal="center" vertical="center" wrapText="1"/>
      <protection locked="0"/>
    </xf>
    <xf numFmtId="0" fontId="35" fillId="0" borderId="28" xfId="53" applyFont="1" applyBorder="1" applyAlignment="1" applyProtection="1">
      <alignment horizontal="center" vertical="center" wrapText="1"/>
      <protection locked="0"/>
    </xf>
    <xf numFmtId="0" fontId="35" fillId="0" borderId="30" xfId="53" applyFont="1" applyBorder="1" applyAlignment="1" applyProtection="1">
      <alignment horizontal="center" vertical="center" wrapText="1"/>
      <protection locked="0"/>
    </xf>
    <xf numFmtId="0" fontId="35" fillId="0" borderId="12" xfId="53" applyFont="1" applyBorder="1" applyAlignment="1" applyProtection="1">
      <alignment horizontal="center" vertical="center" wrapText="1"/>
      <protection locked="0"/>
    </xf>
    <xf numFmtId="0" fontId="35" fillId="0" borderId="10" xfId="53" applyFont="1" applyBorder="1" applyAlignment="1" applyProtection="1">
      <alignment horizontal="center" vertical="center" wrapText="1"/>
      <protection locked="0"/>
    </xf>
    <xf numFmtId="0" fontId="35" fillId="0" borderId="13" xfId="53" applyFont="1" applyBorder="1" applyAlignment="1" applyProtection="1">
      <alignment horizontal="center" vertical="center" wrapText="1"/>
      <protection locked="0"/>
    </xf>
    <xf numFmtId="9" fontId="14" fillId="0" borderId="70" xfId="53" applyNumberFormat="1" applyFont="1" applyBorder="1" applyAlignment="1" applyProtection="1">
      <alignment horizontal="center" vertical="center" wrapText="1"/>
      <protection/>
    </xf>
    <xf numFmtId="9" fontId="14" fillId="0" borderId="0" xfId="53" applyNumberFormat="1" applyFont="1" applyBorder="1" applyAlignment="1" applyProtection="1">
      <alignment horizontal="center" vertical="center" wrapText="1"/>
      <protection/>
    </xf>
    <xf numFmtId="9" fontId="14" fillId="0" borderId="71" xfId="53" applyNumberFormat="1" applyFont="1" applyBorder="1" applyAlignment="1" applyProtection="1">
      <alignment horizontal="center" vertical="center" wrapText="1"/>
      <protection/>
    </xf>
    <xf numFmtId="9" fontId="14" fillId="0" borderId="49" xfId="53" applyNumberFormat="1" applyFont="1" applyBorder="1" applyAlignment="1" applyProtection="1">
      <alignment horizontal="center" vertical="center" wrapText="1"/>
      <protection/>
    </xf>
    <xf numFmtId="0" fontId="4" fillId="0" borderId="10" xfId="53" applyFont="1" applyBorder="1" applyAlignment="1" applyProtection="1">
      <alignment vertical="center" wrapText="1"/>
      <protection locked="0"/>
    </xf>
    <xf numFmtId="0" fontId="45" fillId="0" borderId="11" xfId="0" applyFont="1" applyBorder="1" applyAlignment="1" applyProtection="1">
      <alignment vertical="center" wrapText="1"/>
      <protection locked="0"/>
    </xf>
    <xf numFmtId="0" fontId="19" fillId="0" borderId="10" xfId="53" applyFont="1" applyFill="1" applyBorder="1" applyAlignment="1" applyProtection="1">
      <alignment vertical="center" wrapText="1"/>
      <protection locked="0"/>
    </xf>
    <xf numFmtId="0" fontId="36" fillId="0" borderId="15" xfId="53" applyFont="1" applyBorder="1" applyAlignment="1" applyProtection="1">
      <alignment horizontal="center" vertical="center"/>
      <protection locked="0"/>
    </xf>
    <xf numFmtId="0" fontId="36" fillId="0" borderId="68" xfId="53" applyFont="1" applyBorder="1" applyAlignment="1" applyProtection="1">
      <alignment horizontal="center" vertical="center"/>
      <protection locked="0"/>
    </xf>
    <xf numFmtId="0" fontId="36" fillId="0" borderId="23" xfId="53" applyFont="1" applyBorder="1" applyAlignment="1" applyProtection="1">
      <alignment horizontal="center" vertical="center"/>
      <protection locked="0"/>
    </xf>
    <xf numFmtId="0" fontId="12" fillId="33" borderId="34" xfId="53" applyFont="1" applyFill="1" applyBorder="1" applyAlignment="1" applyProtection="1">
      <alignment horizontal="center" vertical="center" wrapText="1"/>
      <protection locked="0"/>
    </xf>
    <xf numFmtId="0" fontId="4" fillId="0" borderId="11" xfId="54" applyFont="1" applyBorder="1" applyAlignment="1" applyProtection="1">
      <alignment horizontal="center" vertical="center" wrapText="1"/>
      <protection locked="0"/>
    </xf>
    <xf numFmtId="0" fontId="19" fillId="0" borderId="12" xfId="54" applyFont="1" applyBorder="1" applyAlignment="1" applyProtection="1">
      <alignment horizontal="center" vertical="center" wrapText="1"/>
      <protection locked="0"/>
    </xf>
    <xf numFmtId="0" fontId="19" fillId="0" borderId="11" xfId="54" applyFont="1" applyBorder="1" applyAlignment="1" applyProtection="1">
      <alignment horizontal="center" vertical="center" wrapText="1"/>
      <protection locked="0"/>
    </xf>
    <xf numFmtId="0" fontId="12" fillId="33" borderId="28" xfId="53" applyFont="1" applyFill="1" applyBorder="1" applyAlignment="1" applyProtection="1">
      <alignment horizontal="center" vertical="center" wrapText="1"/>
      <protection locked="0"/>
    </xf>
    <xf numFmtId="0" fontId="4" fillId="0" borderId="12" xfId="53" applyFont="1" applyFill="1" applyBorder="1" applyAlignment="1" applyProtection="1">
      <alignment horizontal="center" vertical="center" wrapText="1"/>
      <protection locked="0"/>
    </xf>
    <xf numFmtId="0" fontId="98" fillId="0" borderId="10" xfId="0" applyFont="1" applyBorder="1" applyAlignment="1" applyProtection="1">
      <alignment horizontal="center" vertical="center"/>
      <protection locked="0"/>
    </xf>
    <xf numFmtId="9" fontId="35" fillId="0" borderId="53" xfId="53" applyNumberFormat="1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9" fontId="35" fillId="0" borderId="27" xfId="53" applyNumberFormat="1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9" fontId="35" fillId="0" borderId="12" xfId="53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35" fillId="0" borderId="53" xfId="53" applyFont="1" applyBorder="1" applyAlignment="1" applyProtection="1">
      <alignment horizontal="center" vertical="center" wrapText="1"/>
      <protection locked="0"/>
    </xf>
    <xf numFmtId="0" fontId="35" fillId="0" borderId="47" xfId="53" applyFont="1" applyBorder="1" applyAlignment="1" applyProtection="1">
      <alignment horizontal="center" vertical="center" wrapText="1"/>
      <protection locked="0"/>
    </xf>
    <xf numFmtId="0" fontId="35" fillId="0" borderId="44" xfId="53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9" fillId="0" borderId="53" xfId="54" applyFont="1" applyBorder="1" applyAlignment="1" applyProtection="1">
      <alignment horizontal="center" vertical="center" wrapText="1"/>
      <protection locked="0"/>
    </xf>
    <xf numFmtId="0" fontId="19" fillId="0" borderId="48" xfId="54" applyFont="1" applyBorder="1" applyAlignment="1" applyProtection="1">
      <alignment horizontal="center" vertical="center" wrapText="1"/>
      <protection locked="0"/>
    </xf>
    <xf numFmtId="0" fontId="3" fillId="0" borderId="17" xfId="54" applyFont="1" applyBorder="1" applyAlignment="1" applyProtection="1">
      <alignment horizontal="center" vertical="center" wrapText="1"/>
      <protection locked="0"/>
    </xf>
    <xf numFmtId="0" fontId="3" fillId="0" borderId="54" xfId="54" applyFont="1" applyBorder="1" applyAlignment="1" applyProtection="1">
      <alignment horizontal="center" vertical="center" wrapText="1"/>
      <protection locked="0"/>
    </xf>
    <xf numFmtId="9" fontId="32" fillId="0" borderId="15" xfId="53" applyNumberFormat="1" applyFont="1" applyBorder="1" applyAlignment="1" applyProtection="1">
      <alignment horizontal="center" vertical="center"/>
      <protection locked="0"/>
    </xf>
    <xf numFmtId="9" fontId="30" fillId="0" borderId="16" xfId="53" applyNumberFormat="1" applyFont="1" applyBorder="1" applyAlignment="1" applyProtection="1">
      <alignment horizontal="center" vertical="center"/>
      <protection locked="0"/>
    </xf>
    <xf numFmtId="9" fontId="30" fillId="0" borderId="35" xfId="53" applyNumberFormat="1" applyFont="1" applyBorder="1" applyAlignment="1" applyProtection="1">
      <alignment horizontal="center" vertical="center"/>
      <protection locked="0"/>
    </xf>
    <xf numFmtId="9" fontId="31" fillId="0" borderId="16" xfId="53" applyNumberFormat="1" applyFont="1" applyBorder="1" applyAlignment="1" applyProtection="1">
      <alignment horizontal="center" vertical="center"/>
      <protection locked="0"/>
    </xf>
    <xf numFmtId="9" fontId="31" fillId="0" borderId="35" xfId="53" applyNumberFormat="1" applyFont="1" applyBorder="1" applyAlignment="1" applyProtection="1">
      <alignment horizontal="center" vertical="center"/>
      <protection locked="0"/>
    </xf>
    <xf numFmtId="0" fontId="19" fillId="0" borderId="15" xfId="54" applyFont="1" applyBorder="1" applyAlignment="1" applyProtection="1">
      <alignment horizontal="center" vertical="center" wrapText="1"/>
      <protection locked="0"/>
    </xf>
    <xf numFmtId="0" fontId="19" fillId="0" borderId="23" xfId="54" applyFont="1" applyBorder="1" applyAlignment="1" applyProtection="1">
      <alignment horizontal="center" vertical="center" wrapText="1"/>
      <protection locked="0"/>
    </xf>
    <xf numFmtId="0" fontId="12" fillId="33" borderId="30" xfId="53" applyFont="1" applyFill="1" applyBorder="1" applyAlignment="1" applyProtection="1">
      <alignment horizontal="center" vertical="center" wrapText="1"/>
      <protection locked="0"/>
    </xf>
    <xf numFmtId="0" fontId="4" fillId="0" borderId="16" xfId="54" applyFont="1" applyBorder="1" applyAlignment="1" applyProtection="1">
      <alignment horizontal="center" vertical="center" wrapText="1"/>
      <protection locked="0"/>
    </xf>
    <xf numFmtId="0" fontId="4" fillId="0" borderId="35" xfId="54" applyFont="1" applyBorder="1" applyAlignment="1" applyProtection="1">
      <alignment horizontal="center" vertical="center" wrapText="1"/>
      <protection locked="0"/>
    </xf>
    <xf numFmtId="0" fontId="19" fillId="0" borderId="72" xfId="54" applyFont="1" applyBorder="1" applyAlignment="1" applyProtection="1">
      <alignment horizontal="center" vertical="center" wrapText="1"/>
      <protection locked="0"/>
    </xf>
    <xf numFmtId="0" fontId="19" fillId="0" borderId="42" xfId="54" applyFont="1" applyBorder="1" applyAlignment="1" applyProtection="1">
      <alignment horizontal="center" vertical="center" wrapText="1"/>
      <protection locked="0"/>
    </xf>
    <xf numFmtId="9" fontId="13" fillId="0" borderId="31" xfId="53" applyNumberFormat="1" applyFont="1" applyBorder="1" applyAlignment="1" applyProtection="1">
      <alignment horizontal="center" vertical="center"/>
      <protection/>
    </xf>
    <xf numFmtId="9" fontId="13" fillId="0" borderId="56" xfId="53" applyNumberFormat="1" applyFont="1" applyBorder="1" applyAlignment="1" applyProtection="1">
      <alignment horizontal="center" vertical="center"/>
      <protection/>
    </xf>
    <xf numFmtId="9" fontId="13" fillId="0" borderId="57" xfId="53" applyNumberFormat="1" applyFont="1" applyBorder="1" applyAlignment="1" applyProtection="1">
      <alignment horizontal="center" vertical="center"/>
      <protection/>
    </xf>
    <xf numFmtId="0" fontId="12" fillId="33" borderId="15" xfId="53" applyFont="1" applyFill="1" applyBorder="1" applyAlignment="1" applyProtection="1">
      <alignment horizontal="center" vertical="center" wrapText="1"/>
      <protection locked="0"/>
    </xf>
    <xf numFmtId="0" fontId="12" fillId="33" borderId="23" xfId="53" applyFont="1" applyFill="1" applyBorder="1" applyAlignment="1" applyProtection="1">
      <alignment horizontal="center" vertical="center" wrapText="1"/>
      <protection locked="0"/>
    </xf>
    <xf numFmtId="0" fontId="4" fillId="0" borderId="16" xfId="54" applyFont="1" applyFill="1" applyBorder="1" applyAlignment="1" applyProtection="1">
      <alignment horizontal="center" vertical="center" wrapText="1"/>
      <protection locked="0"/>
    </xf>
    <xf numFmtId="0" fontId="4" fillId="0" borderId="35" xfId="54" applyFont="1" applyFill="1" applyBorder="1" applyAlignment="1" applyProtection="1">
      <alignment horizontal="center" vertical="center" wrapText="1"/>
      <protection locked="0"/>
    </xf>
    <xf numFmtId="0" fontId="19" fillId="0" borderId="16" xfId="54" applyFont="1" applyFill="1" applyBorder="1" applyAlignment="1" applyProtection="1">
      <alignment horizontal="center" vertical="center" wrapText="1"/>
      <protection locked="0"/>
    </xf>
    <xf numFmtId="0" fontId="19" fillId="0" borderId="35" xfId="54" applyFont="1" applyFill="1" applyBorder="1" applyAlignment="1" applyProtection="1">
      <alignment horizontal="center" vertical="center" wrapText="1"/>
      <protection locked="0"/>
    </xf>
    <xf numFmtId="9" fontId="53" fillId="0" borderId="16" xfId="53" applyNumberFormat="1" applyFont="1" applyBorder="1" applyAlignment="1" applyProtection="1">
      <alignment horizontal="center" vertical="center"/>
      <protection locked="0"/>
    </xf>
    <xf numFmtId="9" fontId="53" fillId="0" borderId="35" xfId="53" applyNumberFormat="1" applyFont="1" applyBorder="1" applyAlignment="1" applyProtection="1">
      <alignment horizontal="center" vertical="center"/>
      <protection locked="0"/>
    </xf>
    <xf numFmtId="9" fontId="14" fillId="0" borderId="73" xfId="53" applyNumberFormat="1" applyFont="1" applyBorder="1" applyAlignment="1" applyProtection="1">
      <alignment horizontal="center" vertical="center"/>
      <protection/>
    </xf>
    <xf numFmtId="9" fontId="14" fillId="0" borderId="74" xfId="53" applyNumberFormat="1" applyFont="1" applyBorder="1" applyAlignment="1" applyProtection="1">
      <alignment horizontal="center" vertical="center"/>
      <protection/>
    </xf>
    <xf numFmtId="9" fontId="14" fillId="0" borderId="75" xfId="53" applyNumberFormat="1" applyFont="1" applyBorder="1" applyAlignment="1" applyProtection="1">
      <alignment horizontal="center" vertical="center"/>
      <protection/>
    </xf>
    <xf numFmtId="9" fontId="35" fillId="0" borderId="30" xfId="53" applyNumberFormat="1" applyFont="1" applyBorder="1" applyAlignment="1" applyProtection="1">
      <alignment horizontal="center" vertical="center" wrapText="1"/>
      <protection locked="0"/>
    </xf>
    <xf numFmtId="9" fontId="35" fillId="0" borderId="13" xfId="53" applyNumberFormat="1" applyFont="1" applyBorder="1" applyAlignment="1" applyProtection="1">
      <alignment horizontal="center" vertical="center" wrapText="1"/>
      <protection locked="0"/>
    </xf>
    <xf numFmtId="9" fontId="35" fillId="0" borderId="44" xfId="53" applyNumberFormat="1" applyFont="1" applyBorder="1" applyAlignment="1" applyProtection="1">
      <alignment horizontal="center" vertical="center" wrapText="1"/>
      <protection locked="0"/>
    </xf>
    <xf numFmtId="0" fontId="4" fillId="0" borderId="13" xfId="54" applyFont="1" applyBorder="1" applyAlignment="1" applyProtection="1">
      <alignment horizontal="center" vertical="center" wrapText="1"/>
      <protection locked="0"/>
    </xf>
    <xf numFmtId="0" fontId="19" fillId="0" borderId="13" xfId="54" applyFont="1" applyBorder="1" applyAlignment="1" applyProtection="1">
      <alignment horizontal="center" vertical="center" wrapText="1"/>
      <protection locked="0"/>
    </xf>
    <xf numFmtId="0" fontId="19" fillId="0" borderId="19" xfId="54" applyFont="1" applyBorder="1" applyAlignment="1" applyProtection="1">
      <alignment horizontal="center" vertical="center" wrapText="1"/>
      <protection locked="0"/>
    </xf>
    <xf numFmtId="0" fontId="19" fillId="0" borderId="76" xfId="54" applyFont="1" applyBorder="1" applyAlignment="1" applyProtection="1">
      <alignment horizontal="center" vertical="center" wrapText="1"/>
      <protection locked="0"/>
    </xf>
    <xf numFmtId="0" fontId="19" fillId="0" borderId="72" xfId="54" applyFont="1" applyFill="1" applyBorder="1" applyAlignment="1" applyProtection="1">
      <alignment horizontal="center" vertical="center" wrapText="1"/>
      <protection locked="0"/>
    </xf>
    <xf numFmtId="0" fontId="19" fillId="0" borderId="42" xfId="54" applyFont="1" applyFill="1" applyBorder="1" applyAlignment="1" applyProtection="1">
      <alignment horizontal="center" vertical="center" wrapText="1"/>
      <protection locked="0"/>
    </xf>
    <xf numFmtId="9" fontId="13" fillId="0" borderId="70" xfId="53" applyNumberFormat="1" applyFont="1" applyBorder="1" applyAlignment="1" applyProtection="1">
      <alignment horizontal="center" vertical="center"/>
      <protection/>
    </xf>
    <xf numFmtId="9" fontId="13" fillId="0" borderId="32" xfId="53" applyNumberFormat="1" applyFont="1" applyBorder="1" applyAlignment="1" applyProtection="1">
      <alignment horizontal="center" vertical="center"/>
      <protection/>
    </xf>
    <xf numFmtId="0" fontId="25" fillId="33" borderId="72" xfId="53" applyFont="1" applyFill="1" applyBorder="1" applyAlignment="1" applyProtection="1">
      <alignment horizontal="center" vertical="center" textRotation="255" wrapText="1"/>
      <protection locked="0"/>
    </xf>
    <xf numFmtId="0" fontId="25" fillId="33" borderId="38" xfId="53" applyFont="1" applyFill="1" applyBorder="1" applyAlignment="1" applyProtection="1">
      <alignment horizontal="center" vertical="center" textRotation="255" wrapText="1"/>
      <protection locked="0"/>
    </xf>
    <xf numFmtId="0" fontId="25" fillId="33" borderId="42" xfId="53" applyFont="1" applyFill="1" applyBorder="1" applyAlignment="1" applyProtection="1">
      <alignment horizontal="center" vertical="center" textRotation="255" wrapText="1"/>
      <protection locked="0"/>
    </xf>
    <xf numFmtId="0" fontId="19" fillId="0" borderId="16" xfId="54" applyFont="1" applyBorder="1" applyAlignment="1" applyProtection="1">
      <alignment horizontal="center" vertical="center" wrapText="1"/>
      <protection locked="0"/>
    </xf>
    <xf numFmtId="0" fontId="19" fillId="0" borderId="35" xfId="54" applyFont="1" applyBorder="1" applyAlignment="1" applyProtection="1">
      <alignment horizontal="center" vertical="center" wrapText="1"/>
      <protection locked="0"/>
    </xf>
    <xf numFmtId="0" fontId="35" fillId="0" borderId="16" xfId="53" applyFont="1" applyBorder="1" applyAlignment="1" applyProtection="1">
      <alignment horizontal="center" vertical="center" wrapText="1"/>
      <protection locked="0"/>
    </xf>
    <xf numFmtId="0" fontId="35" fillId="0" borderId="37" xfId="53" applyFont="1" applyBorder="1" applyAlignment="1" applyProtection="1">
      <alignment horizontal="center" vertical="center" wrapText="1"/>
      <protection locked="0"/>
    </xf>
    <xf numFmtId="0" fontId="35" fillId="0" borderId="17" xfId="53" applyFont="1" applyBorder="1" applyAlignment="1" applyProtection="1">
      <alignment horizontal="center" vertical="center" wrapText="1"/>
      <protection locked="0"/>
    </xf>
    <xf numFmtId="0" fontId="35" fillId="0" borderId="69" xfId="53" applyFont="1" applyBorder="1" applyAlignment="1" applyProtection="1">
      <alignment horizontal="center" vertical="center" wrapText="1"/>
      <protection locked="0"/>
    </xf>
    <xf numFmtId="9" fontId="14" fillId="0" borderId="63" xfId="53" applyNumberFormat="1" applyFont="1" applyBorder="1" applyAlignment="1" applyProtection="1">
      <alignment horizontal="center" vertical="center"/>
      <protection/>
    </xf>
    <xf numFmtId="9" fontId="14" fillId="0" borderId="77" xfId="53" applyNumberFormat="1" applyFont="1" applyBorder="1" applyAlignment="1" applyProtection="1">
      <alignment horizontal="center" vertical="center"/>
      <protection/>
    </xf>
    <xf numFmtId="0" fontId="19" fillId="0" borderId="17" xfId="54" applyFont="1" applyBorder="1" applyAlignment="1" applyProtection="1">
      <alignment horizontal="center" vertical="center" wrapText="1"/>
      <protection locked="0"/>
    </xf>
    <xf numFmtId="0" fontId="19" fillId="0" borderId="54" xfId="54" applyFont="1" applyBorder="1" applyAlignment="1" applyProtection="1">
      <alignment horizontal="center" vertical="center" wrapText="1"/>
      <protection locked="0"/>
    </xf>
    <xf numFmtId="9" fontId="13" fillId="0" borderId="45" xfId="53" applyNumberFormat="1" applyFont="1" applyBorder="1" applyAlignment="1" applyProtection="1">
      <alignment horizontal="center" vertical="center"/>
      <protection/>
    </xf>
    <xf numFmtId="9" fontId="13" fillId="0" borderId="49" xfId="53" applyNumberFormat="1" applyFont="1" applyBorder="1" applyAlignment="1" applyProtection="1">
      <alignment horizontal="center" vertical="center"/>
      <protection/>
    </xf>
    <xf numFmtId="9" fontId="32" fillId="0" borderId="37" xfId="53" applyNumberFormat="1" applyFont="1" applyBorder="1" applyAlignment="1" applyProtection="1">
      <alignment horizontal="center" vertical="center"/>
      <protection locked="0"/>
    </xf>
    <xf numFmtId="0" fontId="35" fillId="0" borderId="35" xfId="53" applyFont="1" applyBorder="1" applyAlignment="1" applyProtection="1">
      <alignment horizontal="center" vertical="center" wrapText="1"/>
      <protection locked="0"/>
    </xf>
    <xf numFmtId="0" fontId="35" fillId="0" borderId="54" xfId="53" applyFont="1" applyBorder="1" applyAlignment="1" applyProtection="1">
      <alignment horizontal="center" vertical="center" wrapText="1"/>
      <protection locked="0"/>
    </xf>
    <xf numFmtId="0" fontId="12" fillId="33" borderId="68" xfId="53" applyFont="1" applyFill="1" applyBorder="1" applyAlignment="1" applyProtection="1">
      <alignment horizontal="center" vertical="center" wrapText="1"/>
      <protection locked="0"/>
    </xf>
    <xf numFmtId="0" fontId="4" fillId="0" borderId="37" xfId="54" applyFont="1" applyBorder="1" applyAlignment="1" applyProtection="1">
      <alignment horizontal="center" vertical="center" wrapText="1"/>
      <protection locked="0"/>
    </xf>
    <xf numFmtId="0" fontId="19" fillId="0" borderId="38" xfId="54" applyFont="1" applyBorder="1" applyAlignment="1" applyProtection="1">
      <alignment horizontal="center" vertical="center" wrapText="1"/>
      <protection locked="0"/>
    </xf>
    <xf numFmtId="9" fontId="13" fillId="0" borderId="71" xfId="53" applyNumberFormat="1" applyFont="1" applyBorder="1" applyAlignment="1" applyProtection="1">
      <alignment horizontal="center" vertical="center"/>
      <protection/>
    </xf>
    <xf numFmtId="9" fontId="32" fillId="0" borderId="69" xfId="53" applyNumberFormat="1" applyFont="1" applyBorder="1" applyAlignment="1" applyProtection="1">
      <alignment horizontal="center" vertical="center"/>
      <protection/>
    </xf>
    <xf numFmtId="0" fontId="19" fillId="0" borderId="20" xfId="54" applyFont="1" applyBorder="1" applyAlignment="1" applyProtection="1">
      <alignment horizontal="center" vertical="center" wrapText="1"/>
      <protection locked="0"/>
    </xf>
    <xf numFmtId="0" fontId="4" fillId="0" borderId="11" xfId="53" applyFont="1" applyBorder="1" applyAlignment="1" applyProtection="1">
      <alignment horizontal="center" vertical="center"/>
      <protection locked="0"/>
    </xf>
    <xf numFmtId="0" fontId="4" fillId="0" borderId="35" xfId="53" applyFont="1" applyBorder="1" applyAlignment="1" applyProtection="1">
      <alignment horizontal="center" vertical="center"/>
      <protection locked="0"/>
    </xf>
    <xf numFmtId="0" fontId="4" fillId="0" borderId="10" xfId="54" applyFont="1" applyBorder="1" applyAlignment="1" applyProtection="1">
      <alignment horizontal="center" vertical="center" wrapText="1"/>
      <protection locked="0"/>
    </xf>
    <xf numFmtId="0" fontId="35" fillId="0" borderId="15" xfId="53" applyFont="1" applyBorder="1" applyAlignment="1" applyProtection="1">
      <alignment horizontal="center" vertical="center" wrapText="1"/>
      <protection locked="0"/>
    </xf>
    <xf numFmtId="0" fontId="35" fillId="0" borderId="68" xfId="53" applyFont="1" applyBorder="1" applyAlignment="1" applyProtection="1">
      <alignment horizontal="center" vertical="center" wrapText="1"/>
      <protection locked="0"/>
    </xf>
    <xf numFmtId="0" fontId="19" fillId="0" borderId="10" xfId="54" applyFont="1" applyBorder="1" applyAlignment="1" applyProtection="1">
      <alignment horizontal="center" vertical="center" wrapText="1"/>
      <protection locked="0"/>
    </xf>
    <xf numFmtId="0" fontId="19" fillId="0" borderId="47" xfId="54" applyFont="1" applyBorder="1" applyAlignment="1" applyProtection="1">
      <alignment horizontal="center" vertical="center" wrapText="1"/>
      <protection locked="0"/>
    </xf>
    <xf numFmtId="0" fontId="19" fillId="0" borderId="44" xfId="54" applyFont="1" applyBorder="1" applyAlignment="1" applyProtection="1">
      <alignment horizontal="center" vertical="center" wrapText="1"/>
      <protection locked="0"/>
    </xf>
    <xf numFmtId="9" fontId="13" fillId="0" borderId="50" xfId="53" applyNumberFormat="1" applyFont="1" applyBorder="1" applyAlignment="1" applyProtection="1">
      <alignment horizontal="center" vertical="center"/>
      <protection/>
    </xf>
    <xf numFmtId="9" fontId="44" fillId="0" borderId="51" xfId="0" applyNumberFormat="1" applyFont="1" applyBorder="1" applyAlignment="1" applyProtection="1">
      <alignment horizontal="center" vertical="center"/>
      <protection/>
    </xf>
    <xf numFmtId="9" fontId="44" fillId="0" borderId="52" xfId="0" applyNumberFormat="1" applyFont="1" applyBorder="1" applyAlignment="1" applyProtection="1">
      <alignment horizontal="center" vertical="center"/>
      <protection/>
    </xf>
    <xf numFmtId="9" fontId="14" fillId="0" borderId="45" xfId="53" applyNumberFormat="1" applyFont="1" applyBorder="1" applyAlignment="1" applyProtection="1">
      <alignment horizontal="center" vertical="center"/>
      <protection/>
    </xf>
    <xf numFmtId="9" fontId="14" fillId="0" borderId="71" xfId="0" applyNumberFormat="1" applyFont="1" applyBorder="1" applyAlignment="1" applyProtection="1">
      <alignment horizontal="center" vertical="center"/>
      <protection/>
    </xf>
    <xf numFmtId="9" fontId="14" fillId="0" borderId="0" xfId="0" applyNumberFormat="1" applyFont="1" applyBorder="1" applyAlignment="1" applyProtection="1">
      <alignment horizontal="center" vertical="center"/>
      <protection/>
    </xf>
    <xf numFmtId="9" fontId="14" fillId="0" borderId="32" xfId="0" applyNumberFormat="1" applyFont="1" applyBorder="1" applyAlignment="1" applyProtection="1">
      <alignment horizontal="center" vertical="center"/>
      <protection/>
    </xf>
    <xf numFmtId="0" fontId="19" fillId="0" borderId="33" xfId="54" applyFont="1" applyBorder="1" applyAlignment="1" applyProtection="1">
      <alignment horizontal="center" vertical="center" wrapText="1"/>
      <protection locked="0"/>
    </xf>
    <xf numFmtId="0" fontId="3" fillId="0" borderId="46" xfId="54" applyFont="1" applyBorder="1" applyAlignment="1" applyProtection="1">
      <alignment horizontal="center" vertical="center" wrapText="1"/>
      <protection locked="0"/>
    </xf>
    <xf numFmtId="9" fontId="32" fillId="0" borderId="27" xfId="53" applyNumberFormat="1" applyFont="1" applyBorder="1" applyAlignment="1" applyProtection="1">
      <alignment horizontal="center" vertical="center"/>
      <protection locked="0"/>
    </xf>
    <xf numFmtId="9" fontId="32" fillId="0" borderId="28" xfId="53" applyNumberFormat="1" applyFont="1" applyBorder="1" applyAlignment="1" applyProtection="1">
      <alignment horizontal="center" vertical="center"/>
      <protection locked="0"/>
    </xf>
    <xf numFmtId="9" fontId="14" fillId="0" borderId="70" xfId="53" applyNumberFormat="1" applyFont="1" applyBorder="1" applyAlignment="1" applyProtection="1">
      <alignment horizontal="center" vertical="center"/>
      <protection/>
    </xf>
    <xf numFmtId="9" fontId="14" fillId="0" borderId="0" xfId="53" applyNumberFormat="1" applyFont="1" applyBorder="1" applyAlignment="1" applyProtection="1">
      <alignment horizontal="center" vertical="center"/>
      <protection/>
    </xf>
    <xf numFmtId="9" fontId="14" fillId="0" borderId="32" xfId="53" applyNumberFormat="1" applyFont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 wrapText="1"/>
      <protection locked="0"/>
    </xf>
    <xf numFmtId="0" fontId="3" fillId="0" borderId="14" xfId="54" applyFont="1" applyFill="1" applyBorder="1" applyAlignment="1" applyProtection="1">
      <alignment horizontal="center" vertical="center" wrapText="1"/>
      <protection locked="0"/>
    </xf>
    <xf numFmtId="0" fontId="19" fillId="0" borderId="36" xfId="54" applyFont="1" applyBorder="1" applyAlignment="1" applyProtection="1">
      <alignment horizontal="center" vertical="center" wrapText="1"/>
      <protection locked="0"/>
    </xf>
    <xf numFmtId="0" fontId="35" fillId="0" borderId="23" xfId="53" applyFont="1" applyBorder="1" applyAlignment="1" applyProtection="1">
      <alignment horizontal="center" vertical="center" wrapText="1"/>
      <protection locked="0"/>
    </xf>
    <xf numFmtId="0" fontId="12" fillId="33" borderId="33" xfId="53" applyFont="1" applyFill="1" applyBorder="1" applyAlignment="1" applyProtection="1">
      <alignment horizontal="center" vertical="center" wrapText="1"/>
      <protection locked="0"/>
    </xf>
    <xf numFmtId="0" fontId="4" fillId="0" borderId="14" xfId="54" applyFont="1" applyBorder="1" applyAlignment="1" applyProtection="1">
      <alignment horizontal="center" vertical="center" wrapText="1"/>
      <protection locked="0"/>
    </xf>
    <xf numFmtId="0" fontId="19" fillId="0" borderId="14" xfId="54" applyFont="1" applyBorder="1" applyAlignment="1" applyProtection="1">
      <alignment horizontal="center" vertical="center" wrapText="1"/>
      <protection locked="0"/>
    </xf>
    <xf numFmtId="0" fontId="19" fillId="0" borderId="46" xfId="54" applyFont="1" applyBorder="1" applyAlignment="1" applyProtection="1">
      <alignment horizontal="center" vertical="center" wrapText="1"/>
      <protection locked="0"/>
    </xf>
    <xf numFmtId="0" fontId="19" fillId="0" borderId="53" xfId="54" applyFont="1" applyBorder="1" applyAlignment="1" applyProtection="1">
      <alignment horizontal="left" vertical="center" wrapText="1"/>
      <protection locked="0"/>
    </xf>
    <xf numFmtId="0" fontId="45" fillId="0" borderId="48" xfId="0" applyFont="1" applyBorder="1" applyAlignment="1" applyProtection="1">
      <alignment vertical="center"/>
      <protection locked="0"/>
    </xf>
    <xf numFmtId="9" fontId="13" fillId="0" borderId="78" xfId="53" applyNumberFormat="1" applyFont="1" applyBorder="1" applyAlignment="1" applyProtection="1">
      <alignment horizontal="center" vertical="center" wrapText="1"/>
      <protection/>
    </xf>
    <xf numFmtId="9" fontId="13" fillId="0" borderId="73" xfId="53" applyNumberFormat="1" applyFont="1" applyBorder="1" applyAlignment="1" applyProtection="1">
      <alignment horizontal="center" vertical="center"/>
      <protection/>
    </xf>
    <xf numFmtId="9" fontId="13" fillId="0" borderId="74" xfId="53" applyNumberFormat="1" applyFont="1" applyBorder="1" applyAlignment="1" applyProtection="1">
      <alignment horizontal="center" vertical="center"/>
      <protection/>
    </xf>
    <xf numFmtId="9" fontId="13" fillId="0" borderId="75" xfId="53" applyNumberFormat="1" applyFont="1" applyBorder="1" applyAlignment="1" applyProtection="1">
      <alignment horizontal="center" vertical="center"/>
      <protection/>
    </xf>
    <xf numFmtId="9" fontId="44" fillId="0" borderId="78" xfId="0" applyNumberFormat="1" applyFont="1" applyBorder="1" applyAlignment="1" applyProtection="1">
      <alignment horizontal="center" vertical="center" wrapText="1"/>
      <protection/>
    </xf>
    <xf numFmtId="0" fontId="19" fillId="0" borderId="69" xfId="54" applyFont="1" applyBorder="1" applyAlignment="1" applyProtection="1">
      <alignment horizontal="center" vertical="center" wrapText="1"/>
      <protection locked="0"/>
    </xf>
    <xf numFmtId="0" fontId="6" fillId="33" borderId="15" xfId="53" applyFont="1" applyFill="1" applyBorder="1" applyAlignment="1" applyProtection="1">
      <alignment horizontal="center" vertical="center" wrapText="1"/>
      <protection locked="0"/>
    </xf>
    <xf numFmtId="0" fontId="6" fillId="33" borderId="23" xfId="53" applyFont="1" applyFill="1" applyBorder="1" applyAlignment="1" applyProtection="1">
      <alignment horizontal="center" vertical="center" wrapText="1"/>
      <protection locked="0"/>
    </xf>
    <xf numFmtId="0" fontId="25" fillId="33" borderId="10" xfId="53" applyFont="1" applyFill="1" applyBorder="1" applyAlignment="1" applyProtection="1">
      <alignment horizontal="center" vertical="center" wrapText="1"/>
      <protection locked="0"/>
    </xf>
    <xf numFmtId="0" fontId="25" fillId="33" borderId="47" xfId="53" applyFont="1" applyFill="1" applyBorder="1" applyAlignment="1" applyProtection="1">
      <alignment horizontal="center" vertical="center" wrapText="1"/>
      <protection locked="0"/>
    </xf>
    <xf numFmtId="0" fontId="25" fillId="33" borderId="13" xfId="53" applyFont="1" applyFill="1" applyBorder="1" applyAlignment="1" applyProtection="1">
      <alignment horizontal="center" vertical="center" wrapText="1"/>
      <protection locked="0"/>
    </xf>
    <xf numFmtId="0" fontId="25" fillId="33" borderId="44" xfId="53" applyFont="1" applyFill="1" applyBorder="1" applyAlignment="1" applyProtection="1">
      <alignment horizontal="center" vertical="center" wrapText="1"/>
      <protection locked="0"/>
    </xf>
    <xf numFmtId="0" fontId="25" fillId="33" borderId="18" xfId="53" applyFont="1" applyFill="1" applyBorder="1" applyAlignment="1" applyProtection="1">
      <alignment horizontal="center" vertical="center" wrapText="1"/>
      <protection locked="0"/>
    </xf>
    <xf numFmtId="0" fontId="25" fillId="33" borderId="22" xfId="53" applyFont="1" applyFill="1" applyBorder="1" applyAlignment="1" applyProtection="1">
      <alignment horizontal="center" vertical="center" wrapText="1"/>
      <protection locked="0"/>
    </xf>
    <xf numFmtId="0" fontId="25" fillId="33" borderId="12" xfId="53" applyFont="1" applyFill="1" applyBorder="1" applyAlignment="1" applyProtection="1">
      <alignment horizontal="center" vertical="center" wrapText="1"/>
      <protection locked="0"/>
    </xf>
    <xf numFmtId="0" fontId="25" fillId="33" borderId="53" xfId="53" applyFont="1" applyFill="1" applyBorder="1" applyAlignment="1" applyProtection="1">
      <alignment horizontal="center" vertical="center" wrapText="1"/>
      <protection locked="0"/>
    </xf>
    <xf numFmtId="0" fontId="52" fillId="33" borderId="61" xfId="53" applyFont="1" applyFill="1" applyBorder="1" applyAlignment="1" applyProtection="1">
      <alignment horizontal="center"/>
      <protection locked="0"/>
    </xf>
    <xf numFmtId="0" fontId="52" fillId="33" borderId="62" xfId="53" applyFont="1" applyFill="1" applyBorder="1" applyAlignment="1" applyProtection="1">
      <alignment horizontal="center"/>
      <protection locked="0"/>
    </xf>
    <xf numFmtId="0" fontId="52" fillId="33" borderId="39" xfId="53" applyFont="1" applyFill="1" applyBorder="1" applyAlignment="1" applyProtection="1">
      <alignment horizontal="center"/>
      <protection locked="0"/>
    </xf>
    <xf numFmtId="0" fontId="25" fillId="0" borderId="73" xfId="53" applyFont="1" applyBorder="1" applyAlignment="1" applyProtection="1">
      <alignment horizontal="center" vertical="center" wrapText="1"/>
      <protection/>
    </xf>
    <xf numFmtId="0" fontId="25" fillId="0" borderId="75" xfId="53" applyFont="1" applyBorder="1" applyAlignment="1" applyProtection="1">
      <alignment horizontal="center" vertical="center" wrapText="1"/>
      <protection/>
    </xf>
    <xf numFmtId="49" fontId="53" fillId="0" borderId="16" xfId="53" applyNumberFormat="1" applyFont="1" applyBorder="1" applyAlignment="1" applyProtection="1">
      <alignment horizontal="center" vertical="center" wrapText="1"/>
      <protection locked="0"/>
    </xf>
    <xf numFmtId="49" fontId="53" fillId="0" borderId="14" xfId="53" applyNumberFormat="1" applyFont="1" applyBorder="1" applyAlignment="1" applyProtection="1">
      <alignment horizontal="center" vertical="center" wrapText="1"/>
      <protection locked="0"/>
    </xf>
    <xf numFmtId="49" fontId="31" fillId="0" borderId="16" xfId="53" applyNumberFormat="1" applyFont="1" applyBorder="1" applyAlignment="1" applyProtection="1">
      <alignment horizontal="center" vertical="center" wrapText="1"/>
      <protection locked="0"/>
    </xf>
    <xf numFmtId="49" fontId="31" fillId="0" borderId="14" xfId="53" applyNumberFormat="1" applyFont="1" applyBorder="1" applyAlignment="1" applyProtection="1">
      <alignment horizontal="center" vertical="center" wrapText="1"/>
      <protection locked="0"/>
    </xf>
    <xf numFmtId="9" fontId="32" fillId="0" borderId="46" xfId="53" applyNumberFormat="1" applyFont="1" applyBorder="1" applyAlignment="1" applyProtection="1">
      <alignment horizontal="center" vertical="center"/>
      <protection/>
    </xf>
    <xf numFmtId="0" fontId="19" fillId="0" borderId="37" xfId="54" applyFont="1" applyBorder="1" applyAlignment="1" applyProtection="1">
      <alignment horizontal="center" vertical="center" wrapText="1"/>
      <protection locked="0"/>
    </xf>
    <xf numFmtId="0" fontId="3" fillId="0" borderId="35" xfId="54" applyFont="1" applyFill="1" applyBorder="1" applyAlignment="1" applyProtection="1">
      <alignment horizontal="center" vertical="center" wrapText="1"/>
      <protection locked="0"/>
    </xf>
    <xf numFmtId="0" fontId="19" fillId="0" borderId="15" xfId="54" applyFont="1" applyFill="1" applyBorder="1" applyAlignment="1" applyProtection="1">
      <alignment horizontal="center" vertical="center" wrapText="1"/>
      <protection locked="0"/>
    </xf>
    <xf numFmtId="0" fontId="19" fillId="0" borderId="23" xfId="54" applyFont="1" applyFill="1" applyBorder="1" applyAlignment="1" applyProtection="1">
      <alignment horizontal="center" vertical="center" wrapText="1"/>
      <protection locked="0"/>
    </xf>
    <xf numFmtId="0" fontId="3" fillId="0" borderId="17" xfId="54" applyFont="1" applyFill="1" applyBorder="1" applyAlignment="1" applyProtection="1">
      <alignment horizontal="center" vertical="center" wrapText="1"/>
      <protection locked="0"/>
    </xf>
    <xf numFmtId="0" fontId="3" fillId="0" borderId="54" xfId="54" applyFont="1" applyFill="1" applyBorder="1" applyAlignment="1" applyProtection="1">
      <alignment horizontal="center" vertical="center" wrapText="1"/>
      <protection locked="0"/>
    </xf>
    <xf numFmtId="0" fontId="13" fillId="0" borderId="16" xfId="53" applyFont="1" applyBorder="1" applyAlignment="1" applyProtection="1">
      <alignment horizontal="center" vertical="center" wrapText="1"/>
      <protection locked="0"/>
    </xf>
    <xf numFmtId="0" fontId="13" fillId="0" borderId="35" xfId="53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Sheet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4"/>
  <sheetViews>
    <sheetView tabSelected="1" zoomScale="55" zoomScaleNormal="55" zoomScalePageLayoutView="60" workbookViewId="0" topLeftCell="A1">
      <selection activeCell="I13" sqref="I13:J13"/>
    </sheetView>
  </sheetViews>
  <sheetFormatPr defaultColWidth="11.25390625" defaultRowHeight="15.75"/>
  <cols>
    <col min="1" max="1" width="1.875" style="3" customWidth="1"/>
    <col min="2" max="2" width="6.25390625" style="4" customWidth="1"/>
    <col min="3" max="3" width="17.75390625" style="5" customWidth="1"/>
    <col min="4" max="4" width="6.50390625" style="6" customWidth="1"/>
    <col min="5" max="5" width="27.00390625" style="7" customWidth="1"/>
    <col min="6" max="6" width="7.875" style="8" customWidth="1"/>
    <col min="7" max="7" width="35.625" style="9" customWidth="1"/>
    <col min="8" max="8" width="20.75390625" style="9" customWidth="1"/>
    <col min="9" max="9" width="11.00390625" style="50" customWidth="1"/>
    <col min="10" max="10" width="36.75390625" style="10" customWidth="1"/>
    <col min="11" max="11" width="24.50390625" style="10" customWidth="1"/>
    <col min="12" max="12" width="1.875" style="3" customWidth="1"/>
    <col min="13" max="13" width="9.75390625" style="11" customWidth="1"/>
    <col min="14" max="14" width="12.50390625" style="11" customWidth="1"/>
    <col min="15" max="15" width="9.75390625" style="11" customWidth="1"/>
    <col min="16" max="16" width="10.75390625" style="11" customWidth="1"/>
    <col min="17" max="17" width="16.125" style="12" customWidth="1"/>
    <col min="18" max="18" width="14.375" style="13" customWidth="1"/>
    <col min="19" max="19" width="14.25390625" style="14" customWidth="1"/>
    <col min="20" max="20" width="15.375" style="14" customWidth="1"/>
    <col min="21" max="22" width="14.25390625" style="14" customWidth="1"/>
    <col min="23" max="23" width="4.375" style="1" customWidth="1"/>
    <col min="24" max="16384" width="11.25390625" style="1" customWidth="1"/>
  </cols>
  <sheetData>
    <row r="1" ht="9" customHeight="1" thickBot="1"/>
    <row r="2" spans="1:22" s="95" customFormat="1" ht="33" customHeight="1" thickBot="1">
      <c r="A2" s="88"/>
      <c r="B2" s="299" t="s">
        <v>353</v>
      </c>
      <c r="C2" s="300"/>
      <c r="D2" s="300"/>
      <c r="E2" s="300"/>
      <c r="F2" s="300"/>
      <c r="G2" s="300"/>
      <c r="H2" s="300"/>
      <c r="I2" s="300"/>
      <c r="J2" s="301"/>
      <c r="K2" s="89"/>
      <c r="L2" s="90"/>
      <c r="M2" s="91"/>
      <c r="N2" s="91"/>
      <c r="O2" s="91"/>
      <c r="P2" s="91"/>
      <c r="Q2" s="92"/>
      <c r="R2" s="93"/>
      <c r="S2" s="94"/>
      <c r="T2" s="94"/>
      <c r="U2" s="94"/>
      <c r="V2" s="94"/>
    </row>
    <row r="3" spans="1:22" s="109" customFormat="1" ht="15" customHeight="1" thickBot="1">
      <c r="A3" s="96"/>
      <c r="B3" s="97"/>
      <c r="C3" s="98"/>
      <c r="D3" s="99"/>
      <c r="E3" s="100"/>
      <c r="F3" s="101"/>
      <c r="G3" s="101"/>
      <c r="H3" s="101"/>
      <c r="I3" s="102"/>
      <c r="J3" s="103"/>
      <c r="K3" s="103"/>
      <c r="L3" s="104"/>
      <c r="M3" s="105"/>
      <c r="N3" s="105"/>
      <c r="O3" s="105"/>
      <c r="P3" s="105"/>
      <c r="Q3" s="106"/>
      <c r="R3" s="107"/>
      <c r="S3" s="108"/>
      <c r="T3" s="108"/>
      <c r="U3" s="108"/>
      <c r="V3" s="108"/>
    </row>
    <row r="4" spans="1:22" s="115" customFormat="1" ht="53.25" customHeight="1" thickBot="1">
      <c r="A4" s="110"/>
      <c r="B4" s="504"/>
      <c r="C4" s="302" t="s">
        <v>354</v>
      </c>
      <c r="D4" s="304"/>
      <c r="E4" s="306" t="s">
        <v>355</v>
      </c>
      <c r="F4" s="308"/>
      <c r="G4" s="310" t="s">
        <v>356</v>
      </c>
      <c r="H4" s="312" t="s">
        <v>357</v>
      </c>
      <c r="I4" s="314" t="s">
        <v>358</v>
      </c>
      <c r="J4" s="315"/>
      <c r="K4" s="280" t="s">
        <v>268</v>
      </c>
      <c r="L4" s="111"/>
      <c r="M4" s="318" t="s">
        <v>88</v>
      </c>
      <c r="N4" s="319"/>
      <c r="O4" s="319"/>
      <c r="P4" s="112" t="s">
        <v>80</v>
      </c>
      <c r="Q4" s="113" t="s">
        <v>78</v>
      </c>
      <c r="R4" s="114" t="s">
        <v>87</v>
      </c>
      <c r="S4" s="320" t="s">
        <v>79</v>
      </c>
      <c r="T4" s="321"/>
      <c r="U4" s="321"/>
      <c r="V4" s="322"/>
    </row>
    <row r="5" spans="1:22" s="124" customFormat="1" ht="27" customHeight="1" thickBot="1">
      <c r="A5" s="116"/>
      <c r="B5" s="505"/>
      <c r="C5" s="303"/>
      <c r="D5" s="305"/>
      <c r="E5" s="307"/>
      <c r="F5" s="309"/>
      <c r="G5" s="311"/>
      <c r="H5" s="313"/>
      <c r="I5" s="316"/>
      <c r="J5" s="317"/>
      <c r="K5" s="281"/>
      <c r="L5" s="117"/>
      <c r="M5" s="118" t="s">
        <v>75</v>
      </c>
      <c r="N5" s="119" t="s">
        <v>76</v>
      </c>
      <c r="O5" s="120" t="s">
        <v>77</v>
      </c>
      <c r="P5" s="323">
        <v>2013</v>
      </c>
      <c r="Q5" s="324"/>
      <c r="R5" s="325"/>
      <c r="S5" s="121">
        <v>2013</v>
      </c>
      <c r="T5" s="122">
        <v>2014</v>
      </c>
      <c r="U5" s="122">
        <v>2015</v>
      </c>
      <c r="V5" s="123">
        <v>2016</v>
      </c>
    </row>
    <row r="6" spans="1:22" s="124" customFormat="1" ht="27" customHeight="1" thickBot="1">
      <c r="A6" s="116"/>
      <c r="B6" s="125"/>
      <c r="C6" s="126"/>
      <c r="D6" s="126"/>
      <c r="E6" s="127"/>
      <c r="F6" s="127"/>
      <c r="G6" s="128"/>
      <c r="H6" s="128"/>
      <c r="I6" s="129"/>
      <c r="J6" s="130"/>
      <c r="K6" s="110"/>
      <c r="L6" s="131"/>
      <c r="M6" s="132"/>
      <c r="N6" s="132"/>
      <c r="O6" s="132"/>
      <c r="P6" s="133"/>
      <c r="Q6" s="133"/>
      <c r="R6" s="133"/>
      <c r="S6" s="134"/>
      <c r="T6" s="134"/>
      <c r="U6" s="134"/>
      <c r="V6" s="134"/>
    </row>
    <row r="7" spans="1:22" s="124" customFormat="1" ht="50.25" customHeight="1">
      <c r="A7" s="116"/>
      <c r="B7" s="363">
        <v>1</v>
      </c>
      <c r="C7" s="429" t="s">
        <v>29</v>
      </c>
      <c r="D7" s="332" t="s">
        <v>50</v>
      </c>
      <c r="E7" s="334" t="s">
        <v>30</v>
      </c>
      <c r="F7" s="334" t="s">
        <v>51</v>
      </c>
      <c r="G7" s="368" t="s">
        <v>30</v>
      </c>
      <c r="H7" s="388" t="s">
        <v>233</v>
      </c>
      <c r="I7" s="397" t="s">
        <v>54</v>
      </c>
      <c r="J7" s="475" t="s">
        <v>137</v>
      </c>
      <c r="K7" s="390" t="s">
        <v>306</v>
      </c>
      <c r="L7" s="135"/>
      <c r="M7" s="470"/>
      <c r="N7" s="506" t="s">
        <v>374</v>
      </c>
      <c r="O7" s="508" t="s">
        <v>307</v>
      </c>
      <c r="P7" s="282">
        <f aca="true" t="shared" si="0" ref="P7:P18">MAX(M7:O7)</f>
        <v>0</v>
      </c>
      <c r="Q7" s="442">
        <f>AVERAGE(P7:P10)</f>
        <v>0</v>
      </c>
      <c r="R7" s="472">
        <f>AVERAGE(AVERAGE(P7:P10),AVERAGE(P11:P14),AVERAGE(P15:P16),AVERAGE(P17:P18))</f>
        <v>0</v>
      </c>
      <c r="S7" s="456" t="s">
        <v>234</v>
      </c>
      <c r="T7" s="434" t="s">
        <v>235</v>
      </c>
      <c r="U7" s="434" t="s">
        <v>236</v>
      </c>
      <c r="V7" s="436" t="s">
        <v>173</v>
      </c>
    </row>
    <row r="8" spans="1:22" s="124" customFormat="1" ht="24.75" customHeight="1">
      <c r="A8" s="116"/>
      <c r="B8" s="364"/>
      <c r="C8" s="430"/>
      <c r="D8" s="370"/>
      <c r="E8" s="455"/>
      <c r="F8" s="455"/>
      <c r="G8" s="458"/>
      <c r="H8" s="459"/>
      <c r="I8" s="468"/>
      <c r="J8" s="476"/>
      <c r="K8" s="469"/>
      <c r="L8" s="135"/>
      <c r="M8" s="471"/>
      <c r="N8" s="507"/>
      <c r="O8" s="509"/>
      <c r="P8" s="510"/>
      <c r="Q8" s="450" t="e">
        <f aca="true" t="shared" si="1" ref="Q8:Q18">AVERAGE(P8:P8)</f>
        <v>#DIV/0!</v>
      </c>
      <c r="R8" s="473"/>
      <c r="S8" s="457"/>
      <c r="T8" s="435"/>
      <c r="U8" s="435"/>
      <c r="V8" s="437"/>
    </row>
    <row r="9" spans="1:22" s="124" customFormat="1" ht="54.75" customHeight="1">
      <c r="A9" s="116"/>
      <c r="B9" s="364"/>
      <c r="C9" s="430"/>
      <c r="D9" s="370"/>
      <c r="E9" s="455"/>
      <c r="F9" s="455"/>
      <c r="G9" s="458"/>
      <c r="H9" s="459"/>
      <c r="I9" s="51" t="s">
        <v>55</v>
      </c>
      <c r="J9" s="15" t="s">
        <v>269</v>
      </c>
      <c r="K9" s="248" t="s">
        <v>306</v>
      </c>
      <c r="L9" s="135"/>
      <c r="M9" s="86"/>
      <c r="N9" s="259">
        <v>0</v>
      </c>
      <c r="O9" s="70" t="s">
        <v>308</v>
      </c>
      <c r="P9" s="142">
        <f t="shared" si="0"/>
        <v>0</v>
      </c>
      <c r="Q9" s="450">
        <f t="shared" si="1"/>
        <v>0</v>
      </c>
      <c r="R9" s="473"/>
      <c r="S9" s="457"/>
      <c r="T9" s="435"/>
      <c r="U9" s="435"/>
      <c r="V9" s="437"/>
    </row>
    <row r="10" spans="1:22" s="124" customFormat="1" ht="63" customHeight="1" thickBot="1">
      <c r="A10" s="116"/>
      <c r="B10" s="364"/>
      <c r="C10" s="430"/>
      <c r="D10" s="366"/>
      <c r="E10" s="367"/>
      <c r="F10" s="367"/>
      <c r="G10" s="369"/>
      <c r="H10" s="389"/>
      <c r="I10" s="52" t="s">
        <v>275</v>
      </c>
      <c r="J10" s="16" t="s">
        <v>138</v>
      </c>
      <c r="K10" s="247" t="s">
        <v>306</v>
      </c>
      <c r="L10" s="135"/>
      <c r="M10" s="143"/>
      <c r="N10" s="260">
        <v>0</v>
      </c>
      <c r="O10" s="78" t="s">
        <v>309</v>
      </c>
      <c r="P10" s="144">
        <f t="shared" si="0"/>
        <v>0</v>
      </c>
      <c r="Q10" s="443">
        <f t="shared" si="1"/>
        <v>0</v>
      </c>
      <c r="R10" s="473"/>
      <c r="S10" s="457"/>
      <c r="T10" s="435"/>
      <c r="U10" s="435"/>
      <c r="V10" s="437"/>
    </row>
    <row r="11" spans="1:22" s="124" customFormat="1" ht="76.5" customHeight="1">
      <c r="A11" s="116"/>
      <c r="B11" s="364"/>
      <c r="C11" s="430"/>
      <c r="D11" s="332" t="s">
        <v>52</v>
      </c>
      <c r="E11" s="334" t="s">
        <v>31</v>
      </c>
      <c r="F11" s="334" t="s">
        <v>53</v>
      </c>
      <c r="G11" s="368" t="s">
        <v>237</v>
      </c>
      <c r="H11" s="423" t="s">
        <v>238</v>
      </c>
      <c r="I11" s="53" t="s">
        <v>56</v>
      </c>
      <c r="J11" s="17" t="s">
        <v>139</v>
      </c>
      <c r="K11" s="235" t="s">
        <v>313</v>
      </c>
      <c r="L11" s="135"/>
      <c r="M11" s="79"/>
      <c r="N11" s="261" t="s">
        <v>310</v>
      </c>
      <c r="O11" s="80" t="s">
        <v>307</v>
      </c>
      <c r="P11" s="146">
        <f t="shared" si="0"/>
        <v>0</v>
      </c>
      <c r="Q11" s="450">
        <f>AVERAGE(P11:P14)</f>
        <v>0</v>
      </c>
      <c r="R11" s="473"/>
      <c r="S11" s="456" t="s">
        <v>276</v>
      </c>
      <c r="T11" s="434" t="s">
        <v>277</v>
      </c>
      <c r="U11" s="434" t="s">
        <v>278</v>
      </c>
      <c r="V11" s="436" t="s">
        <v>173</v>
      </c>
    </row>
    <row r="12" spans="1:22" s="124" customFormat="1" ht="67.5" customHeight="1">
      <c r="A12" s="116"/>
      <c r="B12" s="364"/>
      <c r="C12" s="430"/>
      <c r="D12" s="370"/>
      <c r="E12" s="455"/>
      <c r="F12" s="455"/>
      <c r="G12" s="458"/>
      <c r="H12" s="477"/>
      <c r="I12" s="54" t="s">
        <v>57</v>
      </c>
      <c r="J12" s="15" t="s">
        <v>140</v>
      </c>
      <c r="K12" s="248" t="s">
        <v>314</v>
      </c>
      <c r="L12" s="135"/>
      <c r="M12" s="74"/>
      <c r="N12" s="262" t="s">
        <v>310</v>
      </c>
      <c r="O12" s="70"/>
      <c r="P12" s="147">
        <f t="shared" si="0"/>
        <v>0</v>
      </c>
      <c r="Q12" s="450">
        <f t="shared" si="1"/>
        <v>0</v>
      </c>
      <c r="R12" s="473"/>
      <c r="S12" s="457"/>
      <c r="T12" s="435"/>
      <c r="U12" s="435"/>
      <c r="V12" s="437"/>
    </row>
    <row r="13" spans="1:22" s="124" customFormat="1" ht="79.5" customHeight="1">
      <c r="A13" s="116"/>
      <c r="B13" s="364"/>
      <c r="C13" s="430"/>
      <c r="D13" s="370"/>
      <c r="E13" s="455"/>
      <c r="F13" s="455"/>
      <c r="G13" s="458"/>
      <c r="H13" s="477"/>
      <c r="I13" s="54" t="s">
        <v>59</v>
      </c>
      <c r="J13" s="15" t="s">
        <v>141</v>
      </c>
      <c r="K13" s="248" t="s">
        <v>315</v>
      </c>
      <c r="L13" s="135"/>
      <c r="M13" s="75" t="s">
        <v>311</v>
      </c>
      <c r="N13" s="259">
        <v>0.8</v>
      </c>
      <c r="O13" s="69"/>
      <c r="P13" s="147">
        <v>0</v>
      </c>
      <c r="Q13" s="450">
        <f t="shared" si="1"/>
        <v>0</v>
      </c>
      <c r="R13" s="473"/>
      <c r="S13" s="457"/>
      <c r="T13" s="435"/>
      <c r="U13" s="435"/>
      <c r="V13" s="437"/>
    </row>
    <row r="14" spans="1:22" s="124" customFormat="1" ht="93" customHeight="1" thickBot="1">
      <c r="A14" s="116"/>
      <c r="B14" s="364"/>
      <c r="C14" s="430"/>
      <c r="D14" s="399"/>
      <c r="E14" s="421"/>
      <c r="F14" s="421"/>
      <c r="G14" s="422"/>
      <c r="H14" s="424"/>
      <c r="I14" s="56" t="s">
        <v>58</v>
      </c>
      <c r="J14" s="18" t="s">
        <v>279</v>
      </c>
      <c r="K14" s="247" t="s">
        <v>316</v>
      </c>
      <c r="L14" s="135"/>
      <c r="M14" s="76"/>
      <c r="N14" s="263"/>
      <c r="O14" s="71"/>
      <c r="P14" s="148">
        <f t="shared" si="0"/>
        <v>0</v>
      </c>
      <c r="Q14" s="443">
        <f t="shared" si="1"/>
        <v>0</v>
      </c>
      <c r="R14" s="473"/>
      <c r="S14" s="457"/>
      <c r="T14" s="435"/>
      <c r="U14" s="435"/>
      <c r="V14" s="437"/>
    </row>
    <row r="15" spans="1:22" s="124" customFormat="1" ht="45.75" customHeight="1">
      <c r="A15" s="116"/>
      <c r="B15" s="364"/>
      <c r="C15" s="430"/>
      <c r="D15" s="479" t="s">
        <v>60</v>
      </c>
      <c r="E15" s="480" t="s">
        <v>32</v>
      </c>
      <c r="F15" s="480" t="s">
        <v>61</v>
      </c>
      <c r="G15" s="481" t="s">
        <v>33</v>
      </c>
      <c r="H15" s="482" t="s">
        <v>172</v>
      </c>
      <c r="I15" s="55" t="s">
        <v>62</v>
      </c>
      <c r="J15" s="19" t="s">
        <v>142</v>
      </c>
      <c r="K15" s="252" t="s">
        <v>317</v>
      </c>
      <c r="L15" s="135"/>
      <c r="M15" s="79"/>
      <c r="N15" s="264" t="s">
        <v>312</v>
      </c>
      <c r="O15" s="149"/>
      <c r="P15" s="141">
        <f t="shared" si="0"/>
        <v>0</v>
      </c>
      <c r="Q15" s="450">
        <f>AVERAGE(P15:P16)</f>
        <v>0</v>
      </c>
      <c r="R15" s="473"/>
      <c r="S15" s="456" t="s">
        <v>174</v>
      </c>
      <c r="T15" s="434" t="s">
        <v>239</v>
      </c>
      <c r="U15" s="434" t="s">
        <v>240</v>
      </c>
      <c r="V15" s="436" t="s">
        <v>241</v>
      </c>
    </row>
    <row r="16" spans="1:22" s="124" customFormat="1" ht="67.5" customHeight="1" thickBot="1">
      <c r="A16" s="116"/>
      <c r="B16" s="364"/>
      <c r="C16" s="430"/>
      <c r="D16" s="366"/>
      <c r="E16" s="367"/>
      <c r="F16" s="367"/>
      <c r="G16" s="369"/>
      <c r="H16" s="389"/>
      <c r="I16" s="52" t="s">
        <v>280</v>
      </c>
      <c r="J16" s="16" t="s">
        <v>143</v>
      </c>
      <c r="K16" s="247" t="s">
        <v>317</v>
      </c>
      <c r="L16" s="135"/>
      <c r="M16" s="76"/>
      <c r="N16" s="265" t="s">
        <v>375</v>
      </c>
      <c r="O16" s="150"/>
      <c r="P16" s="151">
        <f t="shared" si="0"/>
        <v>0</v>
      </c>
      <c r="Q16" s="443">
        <f t="shared" si="1"/>
        <v>0</v>
      </c>
      <c r="R16" s="473"/>
      <c r="S16" s="457"/>
      <c r="T16" s="435"/>
      <c r="U16" s="435"/>
      <c r="V16" s="437"/>
    </row>
    <row r="17" spans="1:22" s="124" customFormat="1" ht="81.75" customHeight="1">
      <c r="A17" s="116"/>
      <c r="B17" s="364"/>
      <c r="C17" s="430"/>
      <c r="D17" s="332" t="s">
        <v>281</v>
      </c>
      <c r="E17" s="334" t="s">
        <v>34</v>
      </c>
      <c r="F17" s="334" t="s">
        <v>282</v>
      </c>
      <c r="G17" s="368" t="s">
        <v>372</v>
      </c>
      <c r="H17" s="423" t="s">
        <v>171</v>
      </c>
      <c r="I17" s="53" t="s">
        <v>283</v>
      </c>
      <c r="J17" s="17" t="s">
        <v>270</v>
      </c>
      <c r="K17" s="244" t="s">
        <v>318</v>
      </c>
      <c r="L17" s="135"/>
      <c r="M17" s="73"/>
      <c r="N17" s="266" t="s">
        <v>376</v>
      </c>
      <c r="O17" s="82"/>
      <c r="P17" s="152">
        <f t="shared" si="0"/>
        <v>0</v>
      </c>
      <c r="Q17" s="450">
        <f>AVERAGE(P17:P18)</f>
        <v>0</v>
      </c>
      <c r="R17" s="473"/>
      <c r="S17" s="456" t="s">
        <v>242</v>
      </c>
      <c r="T17" s="434" t="s">
        <v>243</v>
      </c>
      <c r="U17" s="434" t="s">
        <v>244</v>
      </c>
      <c r="V17" s="436" t="s">
        <v>175</v>
      </c>
    </row>
    <row r="18" spans="1:22" s="124" customFormat="1" ht="58.5" customHeight="1" thickBot="1">
      <c r="A18" s="116"/>
      <c r="B18" s="365"/>
      <c r="C18" s="431"/>
      <c r="D18" s="399"/>
      <c r="E18" s="421"/>
      <c r="F18" s="421"/>
      <c r="G18" s="422"/>
      <c r="H18" s="424"/>
      <c r="I18" s="153" t="s">
        <v>284</v>
      </c>
      <c r="J18" s="18" t="s">
        <v>35</v>
      </c>
      <c r="K18" s="253" t="s">
        <v>319</v>
      </c>
      <c r="L18" s="135"/>
      <c r="M18" s="154"/>
      <c r="N18" s="267"/>
      <c r="O18" s="150"/>
      <c r="P18" s="151">
        <f t="shared" si="0"/>
        <v>0</v>
      </c>
      <c r="Q18" s="443">
        <f t="shared" si="1"/>
        <v>0</v>
      </c>
      <c r="R18" s="474"/>
      <c r="S18" s="478"/>
      <c r="T18" s="445"/>
      <c r="U18" s="445"/>
      <c r="V18" s="446"/>
    </row>
    <row r="19" spans="1:22" s="124" customFormat="1" ht="24" thickBot="1">
      <c r="A19" s="116"/>
      <c r="B19" s="125"/>
      <c r="C19" s="126"/>
      <c r="D19" s="126"/>
      <c r="E19" s="127"/>
      <c r="F19" s="127"/>
      <c r="G19" s="128"/>
      <c r="H19" s="128"/>
      <c r="I19" s="129"/>
      <c r="J19" s="130"/>
      <c r="K19" s="110"/>
      <c r="L19" s="131"/>
      <c r="M19" s="132"/>
      <c r="N19" s="132"/>
      <c r="O19" s="132"/>
      <c r="P19" s="155"/>
      <c r="Q19" s="155"/>
      <c r="R19" s="155"/>
      <c r="S19" s="134"/>
      <c r="T19" s="134"/>
      <c r="U19" s="134"/>
      <c r="V19" s="134"/>
    </row>
    <row r="20" spans="1:22" s="124" customFormat="1" ht="42" customHeight="1">
      <c r="A20" s="116"/>
      <c r="B20" s="363">
        <v>2</v>
      </c>
      <c r="C20" s="329" t="s">
        <v>5</v>
      </c>
      <c r="D20" s="332" t="s">
        <v>63</v>
      </c>
      <c r="E20" s="334" t="s">
        <v>6</v>
      </c>
      <c r="F20" s="334" t="s">
        <v>64</v>
      </c>
      <c r="G20" s="368" t="s">
        <v>7</v>
      </c>
      <c r="H20" s="388" t="s">
        <v>193</v>
      </c>
      <c r="I20" s="397" t="s">
        <v>65</v>
      </c>
      <c r="J20" s="297" t="s">
        <v>194</v>
      </c>
      <c r="K20" s="390" t="s">
        <v>359</v>
      </c>
      <c r="L20" s="135"/>
      <c r="M20" s="392"/>
      <c r="N20" s="393"/>
      <c r="O20" s="395" t="s">
        <v>320</v>
      </c>
      <c r="P20" s="282">
        <f aca="true" t="shared" si="2" ref="P20:P27">MAX(M20:O20)</f>
        <v>0</v>
      </c>
      <c r="Q20" s="347">
        <f>AVERAGE(P20:P21)</f>
        <v>0</v>
      </c>
      <c r="R20" s="464">
        <f>AVERAGE(AVERAGE(P20:P21),AVERAGE(P22:P22),AVERAGE(P23:P27))</f>
        <v>0</v>
      </c>
      <c r="S20" s="375" t="s">
        <v>101</v>
      </c>
      <c r="T20" s="378" t="s">
        <v>108</v>
      </c>
      <c r="U20" s="378" t="s">
        <v>108</v>
      </c>
      <c r="V20" s="373" t="s">
        <v>108</v>
      </c>
    </row>
    <row r="21" spans="1:22" s="124" customFormat="1" ht="69" customHeight="1" thickBot="1">
      <c r="A21" s="116"/>
      <c r="B21" s="364"/>
      <c r="C21" s="330"/>
      <c r="D21" s="366"/>
      <c r="E21" s="367"/>
      <c r="F21" s="367"/>
      <c r="G21" s="369"/>
      <c r="H21" s="389"/>
      <c r="I21" s="398"/>
      <c r="J21" s="298"/>
      <c r="K21" s="391"/>
      <c r="L21" s="135"/>
      <c r="M21" s="291"/>
      <c r="N21" s="394"/>
      <c r="O21" s="396"/>
      <c r="P21" s="283"/>
      <c r="Q21" s="489"/>
      <c r="R21" s="465"/>
      <c r="S21" s="386"/>
      <c r="T21" s="387"/>
      <c r="U21" s="387"/>
      <c r="V21" s="374"/>
    </row>
    <row r="22" spans="1:22" s="124" customFormat="1" ht="86.25" customHeight="1" thickBot="1">
      <c r="A22" s="116"/>
      <c r="B22" s="364"/>
      <c r="C22" s="330"/>
      <c r="D22" s="22" t="s">
        <v>66</v>
      </c>
      <c r="E22" s="158" t="s">
        <v>8</v>
      </c>
      <c r="F22" s="159" t="s">
        <v>67</v>
      </c>
      <c r="G22" s="23" t="s">
        <v>9</v>
      </c>
      <c r="H22" s="24" t="s">
        <v>195</v>
      </c>
      <c r="I22" s="57" t="s">
        <v>301</v>
      </c>
      <c r="J22" s="25" t="s">
        <v>10</v>
      </c>
      <c r="K22" s="246" t="s">
        <v>360</v>
      </c>
      <c r="L22" s="135"/>
      <c r="M22" s="85" t="s">
        <v>321</v>
      </c>
      <c r="N22" s="268">
        <v>0.8</v>
      </c>
      <c r="O22" s="160"/>
      <c r="P22" s="161">
        <v>0</v>
      </c>
      <c r="Q22" s="137">
        <f>AVERAGE(P22:P22)</f>
        <v>0</v>
      </c>
      <c r="R22" s="465"/>
      <c r="S22" s="138" t="s">
        <v>102</v>
      </c>
      <c r="T22" s="139" t="s">
        <v>103</v>
      </c>
      <c r="U22" s="139"/>
      <c r="V22" s="140"/>
    </row>
    <row r="23" spans="1:22" s="124" customFormat="1" ht="83.25" customHeight="1">
      <c r="A23" s="116"/>
      <c r="B23" s="364"/>
      <c r="C23" s="330"/>
      <c r="D23" s="332" t="s">
        <v>68</v>
      </c>
      <c r="E23" s="334" t="s">
        <v>11</v>
      </c>
      <c r="F23" s="334" t="s">
        <v>69</v>
      </c>
      <c r="G23" s="368" t="s">
        <v>196</v>
      </c>
      <c r="H23" s="388" t="s">
        <v>195</v>
      </c>
      <c r="I23" s="53" t="s">
        <v>70</v>
      </c>
      <c r="J23" s="17" t="s">
        <v>197</v>
      </c>
      <c r="K23" s="235" t="s">
        <v>361</v>
      </c>
      <c r="L23" s="135"/>
      <c r="M23" s="136"/>
      <c r="N23" s="256"/>
      <c r="O23" s="162"/>
      <c r="P23" s="152">
        <f t="shared" si="2"/>
        <v>0</v>
      </c>
      <c r="Q23" s="461">
        <f>AVERAGE(P23:P27)</f>
        <v>0</v>
      </c>
      <c r="R23" s="466"/>
      <c r="S23" s="375" t="s">
        <v>198</v>
      </c>
      <c r="T23" s="378" t="s">
        <v>199</v>
      </c>
      <c r="U23" s="378"/>
      <c r="V23" s="373" t="s">
        <v>199</v>
      </c>
    </row>
    <row r="24" spans="1:22" s="124" customFormat="1" ht="61.5" customHeight="1">
      <c r="A24" s="116"/>
      <c r="B24" s="364"/>
      <c r="C24" s="330"/>
      <c r="D24" s="370"/>
      <c r="E24" s="455"/>
      <c r="F24" s="455"/>
      <c r="G24" s="458"/>
      <c r="H24" s="459"/>
      <c r="I24" s="163" t="s">
        <v>71</v>
      </c>
      <c r="J24" s="15" t="s">
        <v>89</v>
      </c>
      <c r="K24" s="248" t="s">
        <v>362</v>
      </c>
      <c r="L24" s="135"/>
      <c r="M24" s="86"/>
      <c r="N24" s="259" t="s">
        <v>377</v>
      </c>
      <c r="O24" s="164"/>
      <c r="P24" s="142">
        <f t="shared" si="2"/>
        <v>0</v>
      </c>
      <c r="Q24" s="462">
        <f>AVERAGE(P24:P24)</f>
        <v>0</v>
      </c>
      <c r="R24" s="466"/>
      <c r="S24" s="376"/>
      <c r="T24" s="379"/>
      <c r="U24" s="379"/>
      <c r="V24" s="381"/>
    </row>
    <row r="25" spans="1:22" s="124" customFormat="1" ht="45" customHeight="1">
      <c r="A25" s="116"/>
      <c r="B25" s="364"/>
      <c r="C25" s="330"/>
      <c r="D25" s="370"/>
      <c r="E25" s="455"/>
      <c r="F25" s="455"/>
      <c r="G25" s="458"/>
      <c r="H25" s="459"/>
      <c r="I25" s="163" t="s">
        <v>72</v>
      </c>
      <c r="J25" s="15" t="s">
        <v>90</v>
      </c>
      <c r="K25" s="251" t="s">
        <v>363</v>
      </c>
      <c r="L25" s="135"/>
      <c r="M25" s="87" t="s">
        <v>321</v>
      </c>
      <c r="N25" s="269">
        <v>0.7</v>
      </c>
      <c r="O25" s="164"/>
      <c r="P25" s="142">
        <v>0</v>
      </c>
      <c r="Q25" s="462">
        <f>AVERAGE(P25:P25)</f>
        <v>0</v>
      </c>
      <c r="R25" s="466"/>
      <c r="S25" s="376"/>
      <c r="T25" s="379"/>
      <c r="U25" s="379"/>
      <c r="V25" s="381"/>
    </row>
    <row r="26" spans="1:22" s="124" customFormat="1" ht="69.75" customHeight="1">
      <c r="A26" s="116"/>
      <c r="B26" s="364"/>
      <c r="C26" s="330"/>
      <c r="D26" s="370"/>
      <c r="E26" s="455"/>
      <c r="F26" s="455"/>
      <c r="G26" s="458"/>
      <c r="H26" s="459"/>
      <c r="I26" s="163" t="s">
        <v>73</v>
      </c>
      <c r="J26" s="15" t="s">
        <v>200</v>
      </c>
      <c r="K26" s="251" t="s">
        <v>364</v>
      </c>
      <c r="L26" s="135"/>
      <c r="M26" s="87" t="s">
        <v>322</v>
      </c>
      <c r="N26" s="269">
        <v>1</v>
      </c>
      <c r="O26" s="164"/>
      <c r="P26" s="142">
        <v>0</v>
      </c>
      <c r="Q26" s="462">
        <f>AVERAGE(P26:P26)</f>
        <v>0</v>
      </c>
      <c r="R26" s="466"/>
      <c r="S26" s="376"/>
      <c r="T26" s="379"/>
      <c r="U26" s="379"/>
      <c r="V26" s="381"/>
    </row>
    <row r="27" spans="1:22" s="124" customFormat="1" ht="62.25" customHeight="1" thickBot="1">
      <c r="A27" s="116"/>
      <c r="B27" s="365"/>
      <c r="C27" s="331"/>
      <c r="D27" s="399"/>
      <c r="E27" s="421"/>
      <c r="F27" s="421"/>
      <c r="G27" s="422"/>
      <c r="H27" s="460"/>
      <c r="I27" s="58" t="s">
        <v>74</v>
      </c>
      <c r="J27" s="18" t="s">
        <v>201</v>
      </c>
      <c r="K27" s="247" t="s">
        <v>365</v>
      </c>
      <c r="L27" s="135"/>
      <c r="M27" s="154"/>
      <c r="N27" s="270"/>
      <c r="O27" s="150"/>
      <c r="P27" s="151">
        <f t="shared" si="2"/>
        <v>0</v>
      </c>
      <c r="Q27" s="463">
        <f>AVERAGE(P27:P27)</f>
        <v>0</v>
      </c>
      <c r="R27" s="467"/>
      <c r="S27" s="377"/>
      <c r="T27" s="380"/>
      <c r="U27" s="380"/>
      <c r="V27" s="382"/>
    </row>
    <row r="28" spans="1:22" s="124" customFormat="1" ht="24" thickBot="1">
      <c r="A28" s="116"/>
      <c r="B28" s="125"/>
      <c r="C28" s="126"/>
      <c r="D28" s="126"/>
      <c r="E28" s="127"/>
      <c r="F28" s="127"/>
      <c r="G28" s="128"/>
      <c r="H28" s="128"/>
      <c r="I28" s="129"/>
      <c r="J28" s="130"/>
      <c r="K28" s="110"/>
      <c r="L28" s="131"/>
      <c r="M28" s="132"/>
      <c r="N28" s="132"/>
      <c r="O28" s="132"/>
      <c r="P28" s="155"/>
      <c r="Q28" s="155"/>
      <c r="R28" s="155"/>
      <c r="S28" s="134"/>
      <c r="T28" s="134"/>
      <c r="U28" s="134"/>
      <c r="V28" s="134"/>
    </row>
    <row r="29" spans="1:22" s="124" customFormat="1" ht="108" customHeight="1" thickBot="1">
      <c r="A29" s="116"/>
      <c r="B29" s="326">
        <v>3</v>
      </c>
      <c r="C29" s="329" t="s">
        <v>0</v>
      </c>
      <c r="D29" s="332" t="s">
        <v>91</v>
      </c>
      <c r="E29" s="334" t="s">
        <v>1</v>
      </c>
      <c r="F29" s="336" t="s">
        <v>92</v>
      </c>
      <c r="G29" s="338" t="s">
        <v>1</v>
      </c>
      <c r="H29" s="483" t="s">
        <v>185</v>
      </c>
      <c r="I29" s="59" t="s">
        <v>93</v>
      </c>
      <c r="J29" s="26" t="s">
        <v>285</v>
      </c>
      <c r="K29" s="228" t="s">
        <v>366</v>
      </c>
      <c r="L29" s="135"/>
      <c r="M29" s="230" t="s">
        <v>311</v>
      </c>
      <c r="N29" s="271">
        <v>0.2</v>
      </c>
      <c r="O29" s="165"/>
      <c r="P29" s="151">
        <v>0</v>
      </c>
      <c r="Q29" s="347">
        <f>AVERAGE(P29:P30)</f>
        <v>0</v>
      </c>
      <c r="R29" s="356">
        <f>AVERAGE(AVERAGE(P29:P30),AVERAGE(P31:P35),AVERAGE(P36,P36))</f>
        <v>0</v>
      </c>
      <c r="S29" s="350" t="s">
        <v>186</v>
      </c>
      <c r="T29" s="353" t="s">
        <v>81</v>
      </c>
      <c r="U29" s="353" t="s">
        <v>262</v>
      </c>
      <c r="V29" s="383"/>
    </row>
    <row r="30" spans="1:22" s="124" customFormat="1" ht="105" customHeight="1" thickBot="1">
      <c r="A30" s="116"/>
      <c r="B30" s="327"/>
      <c r="C30" s="330"/>
      <c r="D30" s="333"/>
      <c r="E30" s="335"/>
      <c r="F30" s="337"/>
      <c r="G30" s="337"/>
      <c r="H30" s="484"/>
      <c r="I30" s="166" t="s">
        <v>302</v>
      </c>
      <c r="J30" s="27" t="s">
        <v>187</v>
      </c>
      <c r="K30" s="227" t="s">
        <v>367</v>
      </c>
      <c r="L30" s="135"/>
      <c r="M30" s="231" t="s">
        <v>322</v>
      </c>
      <c r="N30" s="271">
        <v>0.2</v>
      </c>
      <c r="O30" s="77"/>
      <c r="P30" s="167">
        <v>0</v>
      </c>
      <c r="Q30" s="485"/>
      <c r="R30" s="357"/>
      <c r="S30" s="352"/>
      <c r="T30" s="355"/>
      <c r="U30" s="355"/>
      <c r="V30" s="385"/>
    </row>
    <row r="31" spans="1:22" s="124" customFormat="1" ht="79.5" customHeight="1">
      <c r="A31" s="116"/>
      <c r="B31" s="327"/>
      <c r="C31" s="330"/>
      <c r="D31" s="332" t="s">
        <v>94</v>
      </c>
      <c r="E31" s="371" t="s">
        <v>2</v>
      </c>
      <c r="F31" s="339" t="s">
        <v>95</v>
      </c>
      <c r="G31" s="341" t="s">
        <v>188</v>
      </c>
      <c r="H31" s="343" t="s">
        <v>263</v>
      </c>
      <c r="I31" s="60" t="s">
        <v>96</v>
      </c>
      <c r="J31" s="28" t="s">
        <v>3</v>
      </c>
      <c r="K31" s="229" t="s">
        <v>368</v>
      </c>
      <c r="L31" s="168"/>
      <c r="M31" s="254"/>
      <c r="N31" s="272"/>
      <c r="O31" s="162"/>
      <c r="P31" s="152">
        <f aca="true" t="shared" si="3" ref="P31:P36">MAX(M31:O31)</f>
        <v>0</v>
      </c>
      <c r="Q31" s="347">
        <f>AVERAGE(P31:P35)</f>
        <v>0</v>
      </c>
      <c r="R31" s="358"/>
      <c r="S31" s="350" t="s">
        <v>84</v>
      </c>
      <c r="T31" s="353" t="s">
        <v>189</v>
      </c>
      <c r="U31" s="353" t="s">
        <v>190</v>
      </c>
      <c r="V31" s="383" t="s">
        <v>191</v>
      </c>
    </row>
    <row r="32" spans="1:22" s="124" customFormat="1" ht="86.25" customHeight="1">
      <c r="A32" s="116"/>
      <c r="B32" s="327"/>
      <c r="C32" s="330"/>
      <c r="D32" s="370"/>
      <c r="E32" s="372"/>
      <c r="F32" s="340"/>
      <c r="G32" s="342"/>
      <c r="H32" s="344"/>
      <c r="I32" s="61" t="s">
        <v>97</v>
      </c>
      <c r="J32" s="29" t="s">
        <v>82</v>
      </c>
      <c r="K32" s="224" t="s">
        <v>369</v>
      </c>
      <c r="L32" s="169"/>
      <c r="M32" s="86"/>
      <c r="N32" s="273"/>
      <c r="O32" s="164"/>
      <c r="P32" s="142">
        <f t="shared" si="3"/>
        <v>0</v>
      </c>
      <c r="Q32" s="348"/>
      <c r="R32" s="358"/>
      <c r="S32" s="351"/>
      <c r="T32" s="354"/>
      <c r="U32" s="354"/>
      <c r="V32" s="384"/>
    </row>
    <row r="33" spans="1:22" s="124" customFormat="1" ht="54.75" customHeight="1">
      <c r="A33" s="116"/>
      <c r="B33" s="327"/>
      <c r="C33" s="330"/>
      <c r="D33" s="370"/>
      <c r="E33" s="372"/>
      <c r="F33" s="340"/>
      <c r="G33" s="342"/>
      <c r="H33" s="344"/>
      <c r="I33" s="61" t="s">
        <v>303</v>
      </c>
      <c r="J33" s="29" t="s">
        <v>83</v>
      </c>
      <c r="K33" s="224" t="s">
        <v>370</v>
      </c>
      <c r="L33" s="169"/>
      <c r="M33" s="87" t="s">
        <v>311</v>
      </c>
      <c r="N33" s="274">
        <v>0.52</v>
      </c>
      <c r="O33" s="164"/>
      <c r="P33" s="142">
        <v>0</v>
      </c>
      <c r="Q33" s="348"/>
      <c r="R33" s="358"/>
      <c r="S33" s="351"/>
      <c r="T33" s="354"/>
      <c r="U33" s="354"/>
      <c r="V33" s="384"/>
    </row>
    <row r="34" spans="1:22" s="124" customFormat="1" ht="30" customHeight="1">
      <c r="A34" s="116"/>
      <c r="B34" s="327"/>
      <c r="C34" s="330"/>
      <c r="D34" s="370"/>
      <c r="E34" s="372"/>
      <c r="F34" s="360" t="s">
        <v>286</v>
      </c>
      <c r="G34" s="362" t="s">
        <v>324</v>
      </c>
      <c r="H34" s="345"/>
      <c r="I34" s="286" t="s">
        <v>287</v>
      </c>
      <c r="J34" s="284" t="s">
        <v>325</v>
      </c>
      <c r="K34" s="288" t="s">
        <v>265</v>
      </c>
      <c r="L34" s="169"/>
      <c r="M34" s="290"/>
      <c r="N34" s="292" t="s">
        <v>378</v>
      </c>
      <c r="O34" s="294"/>
      <c r="P34" s="296">
        <f t="shared" si="3"/>
        <v>0</v>
      </c>
      <c r="Q34" s="348"/>
      <c r="R34" s="358"/>
      <c r="S34" s="351"/>
      <c r="T34" s="354"/>
      <c r="U34" s="354"/>
      <c r="V34" s="384"/>
    </row>
    <row r="35" spans="1:22" s="124" customFormat="1" ht="52.5" customHeight="1" thickBot="1">
      <c r="A35" s="116"/>
      <c r="B35" s="327"/>
      <c r="C35" s="330"/>
      <c r="D35" s="366"/>
      <c r="E35" s="335"/>
      <c r="F35" s="361"/>
      <c r="G35" s="337"/>
      <c r="H35" s="346"/>
      <c r="I35" s="287"/>
      <c r="J35" s="285"/>
      <c r="K35" s="289"/>
      <c r="L35" s="170"/>
      <c r="M35" s="291"/>
      <c r="N35" s="293"/>
      <c r="O35" s="295"/>
      <c r="P35" s="283"/>
      <c r="Q35" s="349"/>
      <c r="R35" s="358"/>
      <c r="S35" s="352"/>
      <c r="T35" s="355"/>
      <c r="U35" s="355"/>
      <c r="V35" s="385"/>
    </row>
    <row r="36" spans="1:22" s="124" customFormat="1" ht="64.5" customHeight="1" thickBot="1">
      <c r="A36" s="116"/>
      <c r="B36" s="328"/>
      <c r="C36" s="331"/>
      <c r="D36" s="30" t="s">
        <v>98</v>
      </c>
      <c r="E36" s="171" t="s">
        <v>4</v>
      </c>
      <c r="F36" s="172" t="s">
        <v>99</v>
      </c>
      <c r="G36" s="31" t="s">
        <v>4</v>
      </c>
      <c r="H36" s="32" t="s">
        <v>192</v>
      </c>
      <c r="I36" s="62" t="s">
        <v>100</v>
      </c>
      <c r="J36" s="226" t="s">
        <v>326</v>
      </c>
      <c r="K36" s="225" t="s">
        <v>371</v>
      </c>
      <c r="L36" s="135"/>
      <c r="M36" s="156"/>
      <c r="N36" s="83"/>
      <c r="O36" s="83"/>
      <c r="P36" s="157">
        <f t="shared" si="3"/>
        <v>0</v>
      </c>
      <c r="Q36" s="145">
        <f>AVERAGE(P36:P36)</f>
        <v>0</v>
      </c>
      <c r="R36" s="359"/>
      <c r="S36" s="173" t="s">
        <v>86</v>
      </c>
      <c r="T36" s="174" t="s">
        <v>85</v>
      </c>
      <c r="U36" s="174" t="s">
        <v>85</v>
      </c>
      <c r="V36" s="175" t="s">
        <v>85</v>
      </c>
    </row>
    <row r="37" spans="1:22" s="124" customFormat="1" ht="24" thickBot="1">
      <c r="A37" s="116"/>
      <c r="B37" s="125"/>
      <c r="C37" s="126"/>
      <c r="D37" s="126"/>
      <c r="E37" s="127"/>
      <c r="F37" s="127"/>
      <c r="G37" s="128"/>
      <c r="H37" s="128"/>
      <c r="I37" s="129"/>
      <c r="J37" s="130"/>
      <c r="K37" s="110"/>
      <c r="L37" s="131"/>
      <c r="M37" s="132"/>
      <c r="N37" s="132"/>
      <c r="O37" s="132"/>
      <c r="P37" s="155"/>
      <c r="Q37" s="155"/>
      <c r="R37" s="155"/>
      <c r="S37" s="134"/>
      <c r="T37" s="134"/>
      <c r="U37" s="134"/>
      <c r="V37" s="134"/>
    </row>
    <row r="38" spans="1:22" s="124" customFormat="1" ht="126.75" customHeight="1">
      <c r="A38" s="116"/>
      <c r="B38" s="363">
        <v>4</v>
      </c>
      <c r="C38" s="429" t="s">
        <v>26</v>
      </c>
      <c r="D38" s="407" t="s">
        <v>105</v>
      </c>
      <c r="E38" s="400" t="s">
        <v>27</v>
      </c>
      <c r="F38" s="68" t="s">
        <v>106</v>
      </c>
      <c r="G38" s="33" t="s">
        <v>230</v>
      </c>
      <c r="H38" s="402" t="s">
        <v>264</v>
      </c>
      <c r="I38" s="53" t="s">
        <v>107</v>
      </c>
      <c r="J38" s="21" t="s">
        <v>231</v>
      </c>
      <c r="K38" s="235" t="s">
        <v>327</v>
      </c>
      <c r="L38" s="135"/>
      <c r="M38" s="79"/>
      <c r="N38" s="81" t="s">
        <v>312</v>
      </c>
      <c r="O38" s="165"/>
      <c r="P38" s="152">
        <f>MAX(M38:O38)</f>
        <v>0</v>
      </c>
      <c r="Q38" s="442">
        <f>AVERAGE(P38:P40)</f>
        <v>0</v>
      </c>
      <c r="R38" s="438" t="e">
        <f>AVERAGE(AVERAGE(P38:P40),AVERAGE(#REF!))</f>
        <v>#REF!</v>
      </c>
      <c r="S38" s="456" t="s">
        <v>134</v>
      </c>
      <c r="T38" s="434" t="s">
        <v>136</v>
      </c>
      <c r="U38" s="434" t="s">
        <v>135</v>
      </c>
      <c r="V38" s="436" t="s">
        <v>135</v>
      </c>
    </row>
    <row r="39" spans="1:22" s="124" customFormat="1" ht="110.25" customHeight="1">
      <c r="A39" s="116"/>
      <c r="B39" s="364"/>
      <c r="C39" s="430"/>
      <c r="D39" s="447"/>
      <c r="E39" s="448"/>
      <c r="F39" s="453" t="s">
        <v>288</v>
      </c>
      <c r="G39" s="369" t="s">
        <v>28</v>
      </c>
      <c r="H39" s="449"/>
      <c r="I39" s="54" t="s">
        <v>289</v>
      </c>
      <c r="J39" s="15" t="s">
        <v>127</v>
      </c>
      <c r="K39" s="248" t="s">
        <v>328</v>
      </c>
      <c r="L39" s="135"/>
      <c r="M39" s="75" t="s">
        <v>329</v>
      </c>
      <c r="N39" s="70"/>
      <c r="O39" s="70"/>
      <c r="P39" s="142">
        <f>MAX(M39:O39)</f>
        <v>0</v>
      </c>
      <c r="Q39" s="450">
        <f>AVERAGE(P39:P39)</f>
        <v>0</v>
      </c>
      <c r="R39" s="439"/>
      <c r="S39" s="457"/>
      <c r="T39" s="435"/>
      <c r="U39" s="435"/>
      <c r="V39" s="437"/>
    </row>
    <row r="40" spans="1:22" s="124" customFormat="1" ht="150" customHeight="1" thickBot="1">
      <c r="A40" s="116"/>
      <c r="B40" s="365"/>
      <c r="C40" s="431"/>
      <c r="D40" s="408"/>
      <c r="E40" s="401"/>
      <c r="F40" s="454"/>
      <c r="G40" s="433"/>
      <c r="H40" s="403"/>
      <c r="I40" s="56" t="s">
        <v>290</v>
      </c>
      <c r="J40" s="18" t="s">
        <v>232</v>
      </c>
      <c r="K40" s="247" t="s">
        <v>328</v>
      </c>
      <c r="L40" s="135"/>
      <c r="M40" s="232"/>
      <c r="N40" s="72"/>
      <c r="O40" s="72" t="s">
        <v>330</v>
      </c>
      <c r="P40" s="151">
        <f>MAX(M40:O40)</f>
        <v>0</v>
      </c>
      <c r="Q40" s="450">
        <f>AVERAGE(P40:P40)</f>
        <v>0</v>
      </c>
      <c r="R40" s="439"/>
      <c r="S40" s="457"/>
      <c r="T40" s="435"/>
      <c r="U40" s="435"/>
      <c r="V40" s="437"/>
    </row>
    <row r="41" spans="1:22" s="124" customFormat="1" ht="27" thickBot="1">
      <c r="A41" s="116"/>
      <c r="B41" s="176"/>
      <c r="C41" s="35"/>
      <c r="D41" s="36"/>
      <c r="E41" s="177"/>
      <c r="F41" s="177"/>
      <c r="G41" s="37"/>
      <c r="H41" s="37"/>
      <c r="I41" s="37"/>
      <c r="J41" s="38"/>
      <c r="K41" s="38"/>
      <c r="L41" s="135"/>
      <c r="M41" s="178"/>
      <c r="N41" s="178"/>
      <c r="O41" s="178"/>
      <c r="P41" s="179"/>
      <c r="Q41" s="106"/>
      <c r="R41" s="107"/>
      <c r="S41" s="180"/>
      <c r="T41" s="180"/>
      <c r="U41" s="180"/>
      <c r="V41" s="180"/>
    </row>
    <row r="42" spans="1:22" s="124" customFormat="1" ht="77.25" customHeight="1" thickBot="1">
      <c r="A42" s="116"/>
      <c r="B42" s="363">
        <v>5</v>
      </c>
      <c r="C42" s="329" t="s">
        <v>42</v>
      </c>
      <c r="D42" s="407" t="s">
        <v>115</v>
      </c>
      <c r="E42" s="400" t="s">
        <v>43</v>
      </c>
      <c r="F42" s="400" t="s">
        <v>116</v>
      </c>
      <c r="G42" s="432" t="s">
        <v>44</v>
      </c>
      <c r="H42" s="440" t="s">
        <v>250</v>
      </c>
      <c r="I42" s="53" t="s">
        <v>117</v>
      </c>
      <c r="J42" s="17" t="s">
        <v>272</v>
      </c>
      <c r="K42" s="235" t="s">
        <v>331</v>
      </c>
      <c r="L42" s="135"/>
      <c r="M42" s="136"/>
      <c r="N42" s="275">
        <v>0.7</v>
      </c>
      <c r="O42" s="162"/>
      <c r="P42" s="152">
        <v>0</v>
      </c>
      <c r="Q42" s="486">
        <f>AVERAGE(P42:P44)</f>
        <v>0</v>
      </c>
      <c r="R42" s="415">
        <f>AVERAGE(AVERAGE(P42:P44),AVERAGE(P45:P47),AVERAGE(P48:P49))</f>
        <v>0</v>
      </c>
      <c r="S42" s="456" t="s">
        <v>251</v>
      </c>
      <c r="T42" s="434" t="s">
        <v>252</v>
      </c>
      <c r="U42" s="434" t="s">
        <v>253</v>
      </c>
      <c r="V42" s="436"/>
    </row>
    <row r="43" spans="1:22" s="124" customFormat="1" ht="96" customHeight="1">
      <c r="A43" s="116"/>
      <c r="B43" s="364"/>
      <c r="C43" s="330"/>
      <c r="D43" s="447"/>
      <c r="E43" s="448"/>
      <c r="F43" s="448"/>
      <c r="G43" s="511"/>
      <c r="H43" s="490"/>
      <c r="I43" s="54" t="s">
        <v>118</v>
      </c>
      <c r="J43" s="15" t="s">
        <v>254</v>
      </c>
      <c r="K43" s="248" t="s">
        <v>332</v>
      </c>
      <c r="L43" s="135"/>
      <c r="M43" s="86"/>
      <c r="N43" s="275">
        <v>0.7</v>
      </c>
      <c r="O43" s="164"/>
      <c r="P43" s="142">
        <v>0</v>
      </c>
      <c r="Q43" s="487"/>
      <c r="R43" s="416"/>
      <c r="S43" s="457"/>
      <c r="T43" s="435"/>
      <c r="U43" s="435"/>
      <c r="V43" s="437"/>
    </row>
    <row r="44" spans="1:22" s="124" customFormat="1" ht="108" customHeight="1" thickBot="1">
      <c r="A44" s="116"/>
      <c r="B44" s="364"/>
      <c r="C44" s="330"/>
      <c r="D44" s="408"/>
      <c r="E44" s="401"/>
      <c r="F44" s="401"/>
      <c r="G44" s="433"/>
      <c r="H44" s="441"/>
      <c r="I44" s="56" t="s">
        <v>298</v>
      </c>
      <c r="J44" s="18" t="s">
        <v>255</v>
      </c>
      <c r="K44" s="247" t="s">
        <v>333</v>
      </c>
      <c r="L44" s="135"/>
      <c r="M44" s="154"/>
      <c r="N44" s="276">
        <v>0.75</v>
      </c>
      <c r="O44" s="150"/>
      <c r="P44" s="151">
        <v>0</v>
      </c>
      <c r="Q44" s="488"/>
      <c r="R44" s="416"/>
      <c r="S44" s="478"/>
      <c r="T44" s="445"/>
      <c r="U44" s="445"/>
      <c r="V44" s="446"/>
    </row>
    <row r="45" spans="1:22" s="124" customFormat="1" ht="135.75" customHeight="1" thickBot="1">
      <c r="A45" s="116"/>
      <c r="B45" s="364"/>
      <c r="C45" s="330"/>
      <c r="D45" s="407" t="s">
        <v>291</v>
      </c>
      <c r="E45" s="400" t="s">
        <v>256</v>
      </c>
      <c r="F45" s="68" t="s">
        <v>119</v>
      </c>
      <c r="G45" s="33" t="s">
        <v>45</v>
      </c>
      <c r="H45" s="440" t="s">
        <v>257</v>
      </c>
      <c r="I45" s="63" t="s">
        <v>121</v>
      </c>
      <c r="J45" s="19" t="s">
        <v>165</v>
      </c>
      <c r="K45" s="249" t="s">
        <v>267</v>
      </c>
      <c r="L45" s="135"/>
      <c r="M45" s="136"/>
      <c r="N45" s="275">
        <v>0.4</v>
      </c>
      <c r="O45" s="162"/>
      <c r="P45" s="152">
        <v>0</v>
      </c>
      <c r="Q45" s="486">
        <f>AVERAGE(P45:P47)</f>
        <v>0</v>
      </c>
      <c r="R45" s="416"/>
      <c r="S45" s="456" t="s">
        <v>258</v>
      </c>
      <c r="T45" s="434" t="s">
        <v>259</v>
      </c>
      <c r="U45" s="434" t="s">
        <v>260</v>
      </c>
      <c r="V45" s="436" t="s">
        <v>179</v>
      </c>
    </row>
    <row r="46" spans="1:22" s="124" customFormat="1" ht="80.25" customHeight="1" thickBot="1">
      <c r="A46" s="116"/>
      <c r="B46" s="364"/>
      <c r="C46" s="330"/>
      <c r="D46" s="447"/>
      <c r="E46" s="448"/>
      <c r="F46" s="453" t="s">
        <v>120</v>
      </c>
      <c r="G46" s="369" t="s">
        <v>46</v>
      </c>
      <c r="H46" s="490"/>
      <c r="I46" s="54" t="s">
        <v>122</v>
      </c>
      <c r="J46" s="15" t="s">
        <v>273</v>
      </c>
      <c r="K46" s="250" t="s">
        <v>267</v>
      </c>
      <c r="L46" s="135"/>
      <c r="M46" s="86"/>
      <c r="N46" s="269">
        <v>0.733</v>
      </c>
      <c r="O46" s="164"/>
      <c r="P46" s="152">
        <v>0</v>
      </c>
      <c r="Q46" s="487"/>
      <c r="R46" s="416"/>
      <c r="S46" s="457"/>
      <c r="T46" s="435"/>
      <c r="U46" s="435"/>
      <c r="V46" s="437"/>
    </row>
    <row r="47" spans="1:22" s="124" customFormat="1" ht="78" customHeight="1" thickBot="1">
      <c r="A47" s="116"/>
      <c r="B47" s="364"/>
      <c r="C47" s="330"/>
      <c r="D47" s="408"/>
      <c r="E47" s="401"/>
      <c r="F47" s="454"/>
      <c r="G47" s="433"/>
      <c r="H47" s="441"/>
      <c r="I47" s="64" t="s">
        <v>299</v>
      </c>
      <c r="J47" s="16" t="s">
        <v>261</v>
      </c>
      <c r="K47" s="236" t="s">
        <v>334</v>
      </c>
      <c r="L47" s="135"/>
      <c r="M47" s="154"/>
      <c r="N47" s="270">
        <v>0.83</v>
      </c>
      <c r="O47" s="150"/>
      <c r="P47" s="152">
        <v>0</v>
      </c>
      <c r="Q47" s="488"/>
      <c r="R47" s="416"/>
      <c r="S47" s="478"/>
      <c r="T47" s="445"/>
      <c r="U47" s="445"/>
      <c r="V47" s="446"/>
    </row>
    <row r="48" spans="1:23" s="124" customFormat="1" ht="68.25" customHeight="1">
      <c r="A48" s="116"/>
      <c r="B48" s="364"/>
      <c r="C48" s="330"/>
      <c r="D48" s="491" t="s">
        <v>123</v>
      </c>
      <c r="E48" s="400" t="s">
        <v>47</v>
      </c>
      <c r="F48" s="400" t="s">
        <v>124</v>
      </c>
      <c r="G48" s="432" t="s">
        <v>48</v>
      </c>
      <c r="H48" s="440" t="s">
        <v>182</v>
      </c>
      <c r="I48" s="53" t="s">
        <v>125</v>
      </c>
      <c r="J48" s="17" t="s">
        <v>274</v>
      </c>
      <c r="K48" s="235" t="s">
        <v>335</v>
      </c>
      <c r="L48" s="135"/>
      <c r="M48" s="136"/>
      <c r="N48" s="256">
        <v>0.416</v>
      </c>
      <c r="O48" s="162"/>
      <c r="P48" s="152">
        <v>0</v>
      </c>
      <c r="Q48" s="486">
        <f>AVERAGE(P48:P49)</f>
        <v>0</v>
      </c>
      <c r="R48" s="416"/>
      <c r="S48" s="456" t="s">
        <v>180</v>
      </c>
      <c r="T48" s="434" t="s">
        <v>323</v>
      </c>
      <c r="U48" s="434" t="s">
        <v>181</v>
      </c>
      <c r="V48" s="436"/>
      <c r="W48" s="181"/>
    </row>
    <row r="49" spans="1:22" s="124" customFormat="1" ht="108" customHeight="1" thickBot="1">
      <c r="A49" s="116"/>
      <c r="B49" s="365"/>
      <c r="C49" s="331"/>
      <c r="D49" s="492"/>
      <c r="E49" s="401"/>
      <c r="F49" s="401"/>
      <c r="G49" s="433"/>
      <c r="H49" s="441"/>
      <c r="I49" s="58" t="s">
        <v>300</v>
      </c>
      <c r="J49" s="34" t="s">
        <v>49</v>
      </c>
      <c r="K49" s="243" t="s">
        <v>336</v>
      </c>
      <c r="L49" s="135"/>
      <c r="M49" s="154"/>
      <c r="N49" s="150"/>
      <c r="O49" s="150"/>
      <c r="P49" s="151">
        <f>MAX(M49:O49)</f>
        <v>0</v>
      </c>
      <c r="Q49" s="488"/>
      <c r="R49" s="417"/>
      <c r="S49" s="478"/>
      <c r="T49" s="445"/>
      <c r="U49" s="445"/>
      <c r="V49" s="446"/>
    </row>
    <row r="50" spans="1:22" s="124" customFormat="1" ht="27" thickBot="1">
      <c r="A50" s="116"/>
      <c r="B50" s="176"/>
      <c r="C50" s="35"/>
      <c r="D50" s="182"/>
      <c r="E50" s="177"/>
      <c r="F50" s="177"/>
      <c r="G50" s="37"/>
      <c r="H50" s="37"/>
      <c r="I50" s="65"/>
      <c r="J50" s="38"/>
      <c r="K50" s="38"/>
      <c r="L50" s="135"/>
      <c r="M50" s="178"/>
      <c r="N50" s="178"/>
      <c r="O50" s="178"/>
      <c r="P50" s="179"/>
      <c r="Q50" s="106"/>
      <c r="R50" s="107"/>
      <c r="S50" s="180"/>
      <c r="T50" s="180"/>
      <c r="U50" s="180"/>
      <c r="V50" s="180"/>
    </row>
    <row r="51" spans="1:22" s="124" customFormat="1" ht="96" customHeight="1">
      <c r="A51" s="116"/>
      <c r="B51" s="363">
        <v>6</v>
      </c>
      <c r="C51" s="329" t="s">
        <v>36</v>
      </c>
      <c r="D51" s="22" t="s">
        <v>128</v>
      </c>
      <c r="E51" s="400" t="s">
        <v>245</v>
      </c>
      <c r="F51" s="400" t="s">
        <v>129</v>
      </c>
      <c r="G51" s="432" t="s">
        <v>37</v>
      </c>
      <c r="H51" s="402" t="s">
        <v>177</v>
      </c>
      <c r="I51" s="53" t="s">
        <v>130</v>
      </c>
      <c r="J51" s="17" t="s">
        <v>38</v>
      </c>
      <c r="K51" s="235" t="s">
        <v>337</v>
      </c>
      <c r="L51" s="135"/>
      <c r="M51" s="255"/>
      <c r="N51" s="277"/>
      <c r="O51" s="256"/>
      <c r="P51" s="152">
        <f>MAX(M51:O51)</f>
        <v>0</v>
      </c>
      <c r="Q51" s="486">
        <f>AVERAGE(P51:P52)</f>
        <v>0</v>
      </c>
      <c r="R51" s="415">
        <f>AVERAGE(AVERAGE(P51:P52),AVERAGE(P53:P53))</f>
        <v>0</v>
      </c>
      <c r="S51" s="456" t="s">
        <v>176</v>
      </c>
      <c r="T51" s="434" t="s">
        <v>246</v>
      </c>
      <c r="U51" s="434" t="s">
        <v>246</v>
      </c>
      <c r="V51" s="436" t="s">
        <v>246</v>
      </c>
    </row>
    <row r="52" spans="1:22" s="124" customFormat="1" ht="67.5" customHeight="1" thickBot="1">
      <c r="A52" s="116"/>
      <c r="B52" s="364"/>
      <c r="C52" s="330"/>
      <c r="D52" s="39"/>
      <c r="E52" s="401"/>
      <c r="F52" s="401"/>
      <c r="G52" s="433"/>
      <c r="H52" s="403"/>
      <c r="I52" s="56" t="s">
        <v>292</v>
      </c>
      <c r="J52" s="18" t="s">
        <v>39</v>
      </c>
      <c r="K52" s="247" t="s">
        <v>338</v>
      </c>
      <c r="L52" s="135"/>
      <c r="M52" s="154"/>
      <c r="N52" s="265" t="s">
        <v>379</v>
      </c>
      <c r="O52" s="233" t="s">
        <v>330</v>
      </c>
      <c r="P52" s="151">
        <f>MAX(M52:O52)</f>
        <v>0</v>
      </c>
      <c r="Q52" s="488"/>
      <c r="R52" s="416"/>
      <c r="S52" s="478"/>
      <c r="T52" s="445"/>
      <c r="U52" s="445"/>
      <c r="V52" s="446"/>
    </row>
    <row r="53" spans="1:22" s="124" customFormat="1" ht="93.75" customHeight="1" thickBot="1">
      <c r="A53" s="116"/>
      <c r="B53" s="365"/>
      <c r="C53" s="331"/>
      <c r="D53" s="30" t="s">
        <v>131</v>
      </c>
      <c r="E53" s="183" t="s">
        <v>40</v>
      </c>
      <c r="F53" s="184" t="s">
        <v>132</v>
      </c>
      <c r="G53" s="40" t="s">
        <v>41</v>
      </c>
      <c r="H53" s="41" t="s">
        <v>247</v>
      </c>
      <c r="I53" s="57" t="s">
        <v>133</v>
      </c>
      <c r="J53" s="42" t="s">
        <v>271</v>
      </c>
      <c r="K53" s="246" t="s">
        <v>338</v>
      </c>
      <c r="L53" s="135"/>
      <c r="M53" s="185"/>
      <c r="N53" s="160"/>
      <c r="O53" s="234" t="s">
        <v>339</v>
      </c>
      <c r="P53" s="161">
        <f>MAX(M53:O53)</f>
        <v>0</v>
      </c>
      <c r="Q53" s="186">
        <f>AVERAGE(P53:P53)</f>
        <v>0</v>
      </c>
      <c r="R53" s="417"/>
      <c r="S53" s="173" t="s">
        <v>248</v>
      </c>
      <c r="T53" s="174" t="s">
        <v>178</v>
      </c>
      <c r="U53" s="174" t="s">
        <v>249</v>
      </c>
      <c r="V53" s="175"/>
    </row>
    <row r="54" spans="1:22" s="124" customFormat="1" ht="27" thickBot="1">
      <c r="A54" s="116"/>
      <c r="B54" s="176"/>
      <c r="C54" s="35"/>
      <c r="D54" s="182"/>
      <c r="E54" s="177"/>
      <c r="F54" s="177"/>
      <c r="G54" s="37"/>
      <c r="H54" s="37"/>
      <c r="I54" s="65"/>
      <c r="J54" s="38"/>
      <c r="K54" s="38"/>
      <c r="L54" s="135"/>
      <c r="M54" s="178"/>
      <c r="N54" s="178"/>
      <c r="O54" s="178"/>
      <c r="P54" s="179"/>
      <c r="Q54" s="106"/>
      <c r="R54" s="107"/>
      <c r="S54" s="180"/>
      <c r="T54" s="180"/>
      <c r="U54" s="180"/>
      <c r="V54" s="180"/>
    </row>
    <row r="55" spans="1:22" s="124" customFormat="1" ht="62.25" customHeight="1">
      <c r="A55" s="116"/>
      <c r="B55" s="326">
        <v>7</v>
      </c>
      <c r="C55" s="429" t="s">
        <v>20</v>
      </c>
      <c r="D55" s="332" t="s">
        <v>144</v>
      </c>
      <c r="E55" s="334" t="s">
        <v>21</v>
      </c>
      <c r="F55" s="334" t="s">
        <v>145</v>
      </c>
      <c r="G55" s="368" t="s">
        <v>221</v>
      </c>
      <c r="H55" s="423" t="s">
        <v>222</v>
      </c>
      <c r="I55" s="53" t="s">
        <v>146</v>
      </c>
      <c r="J55" s="17" t="s">
        <v>340</v>
      </c>
      <c r="K55" s="235" t="s">
        <v>341</v>
      </c>
      <c r="L55" s="135"/>
      <c r="M55" s="239" t="s">
        <v>311</v>
      </c>
      <c r="N55" s="278">
        <v>0.4</v>
      </c>
      <c r="O55" s="240" t="s">
        <v>330</v>
      </c>
      <c r="P55" s="152">
        <v>0</v>
      </c>
      <c r="Q55" s="442">
        <f>AVERAGE(P55:P56)</f>
        <v>0</v>
      </c>
      <c r="R55" s="438">
        <f>AVERAGE(AVERAGE(P55:P56),AVERAGE(P57:P57),AVERAGE(P59:P60))</f>
        <v>0</v>
      </c>
      <c r="S55" s="456" t="s">
        <v>223</v>
      </c>
      <c r="T55" s="434" t="s">
        <v>126</v>
      </c>
      <c r="U55" s="434" t="s">
        <v>224</v>
      </c>
      <c r="V55" s="434" t="s">
        <v>224</v>
      </c>
    </row>
    <row r="56" spans="1:22" s="124" customFormat="1" ht="55.5" customHeight="1" thickBot="1">
      <c r="A56" s="116"/>
      <c r="B56" s="327"/>
      <c r="C56" s="430"/>
      <c r="D56" s="366"/>
      <c r="E56" s="367"/>
      <c r="F56" s="367"/>
      <c r="G56" s="369"/>
      <c r="H56" s="452"/>
      <c r="I56" s="64" t="s">
        <v>147</v>
      </c>
      <c r="J56" s="16" t="s">
        <v>111</v>
      </c>
      <c r="K56" s="237" t="s">
        <v>266</v>
      </c>
      <c r="L56" s="135"/>
      <c r="M56" s="241" t="s">
        <v>321</v>
      </c>
      <c r="N56" s="279">
        <v>0.733</v>
      </c>
      <c r="O56" s="233" t="s">
        <v>330</v>
      </c>
      <c r="P56" s="151">
        <v>0</v>
      </c>
      <c r="Q56" s="450">
        <f>AVERAGE(P56:P56)</f>
        <v>0</v>
      </c>
      <c r="R56" s="439"/>
      <c r="S56" s="478"/>
      <c r="T56" s="445"/>
      <c r="U56" s="445"/>
      <c r="V56" s="445"/>
    </row>
    <row r="57" spans="1:22" s="124" customFormat="1" ht="75.75" customHeight="1">
      <c r="A57" s="116"/>
      <c r="B57" s="327"/>
      <c r="C57" s="430"/>
      <c r="D57" s="407" t="s">
        <v>148</v>
      </c>
      <c r="E57" s="400" t="s">
        <v>22</v>
      </c>
      <c r="F57" s="517" t="s">
        <v>149</v>
      </c>
      <c r="G57" s="432" t="s">
        <v>23</v>
      </c>
      <c r="H57" s="440" t="s">
        <v>225</v>
      </c>
      <c r="I57" s="397" t="s">
        <v>150</v>
      </c>
      <c r="J57" s="297" t="s">
        <v>112</v>
      </c>
      <c r="K57" s="390" t="s">
        <v>342</v>
      </c>
      <c r="L57" s="135"/>
      <c r="M57" s="444"/>
      <c r="N57" s="444"/>
      <c r="O57" s="444"/>
      <c r="P57" s="451">
        <f>MAX(M58:O58)</f>
        <v>0</v>
      </c>
      <c r="Q57" s="486">
        <f>AVERAGE(P57:P57)</f>
        <v>0</v>
      </c>
      <c r="R57" s="416"/>
      <c r="S57" s="456"/>
      <c r="T57" s="434"/>
      <c r="U57" s="434"/>
      <c r="V57" s="436"/>
    </row>
    <row r="58" spans="1:22" s="124" customFormat="1" ht="80.25" customHeight="1" thickBot="1">
      <c r="A58" s="116"/>
      <c r="B58" s="327"/>
      <c r="C58" s="430"/>
      <c r="D58" s="408"/>
      <c r="E58" s="401"/>
      <c r="F58" s="518"/>
      <c r="G58" s="433"/>
      <c r="H58" s="441"/>
      <c r="I58" s="398"/>
      <c r="J58" s="298"/>
      <c r="K58" s="391"/>
      <c r="L58" s="135"/>
      <c r="M58" s="295"/>
      <c r="N58" s="295"/>
      <c r="O58" s="295"/>
      <c r="P58" s="283"/>
      <c r="Q58" s="488"/>
      <c r="R58" s="416"/>
      <c r="S58" s="478"/>
      <c r="T58" s="445"/>
      <c r="U58" s="445"/>
      <c r="V58" s="446"/>
    </row>
    <row r="59" spans="1:22" s="124" customFormat="1" ht="72" customHeight="1">
      <c r="A59" s="116"/>
      <c r="B59" s="327"/>
      <c r="C59" s="430"/>
      <c r="D59" s="407" t="s">
        <v>151</v>
      </c>
      <c r="E59" s="400" t="s">
        <v>24</v>
      </c>
      <c r="F59" s="400" t="s">
        <v>152</v>
      </c>
      <c r="G59" s="432" t="s">
        <v>25</v>
      </c>
      <c r="H59" s="440" t="s">
        <v>226</v>
      </c>
      <c r="I59" s="53" t="s">
        <v>153</v>
      </c>
      <c r="J59" s="17" t="s">
        <v>113</v>
      </c>
      <c r="K59" s="235" t="s">
        <v>343</v>
      </c>
      <c r="L59" s="135"/>
      <c r="M59" s="239" t="s">
        <v>321</v>
      </c>
      <c r="N59" s="275">
        <v>0.65</v>
      </c>
      <c r="O59" s="240" t="s">
        <v>330</v>
      </c>
      <c r="P59" s="152">
        <v>0</v>
      </c>
      <c r="Q59" s="442">
        <f>AVERAGE(P59:P60)</f>
        <v>0</v>
      </c>
      <c r="R59" s="416"/>
      <c r="S59" s="456" t="s">
        <v>227</v>
      </c>
      <c r="T59" s="434" t="s">
        <v>228</v>
      </c>
      <c r="U59" s="434"/>
      <c r="V59" s="436" t="s">
        <v>229</v>
      </c>
    </row>
    <row r="60" spans="1:22" s="124" customFormat="1" ht="105.75" customHeight="1" thickBot="1">
      <c r="A60" s="116"/>
      <c r="B60" s="328"/>
      <c r="C60" s="431"/>
      <c r="D60" s="408"/>
      <c r="E60" s="401"/>
      <c r="F60" s="401"/>
      <c r="G60" s="433"/>
      <c r="H60" s="441"/>
      <c r="I60" s="153" t="s">
        <v>153</v>
      </c>
      <c r="J60" s="43" t="s">
        <v>114</v>
      </c>
      <c r="K60" s="238" t="s">
        <v>344</v>
      </c>
      <c r="L60" s="135"/>
      <c r="M60" s="241"/>
      <c r="N60" s="276" t="s">
        <v>345</v>
      </c>
      <c r="O60" s="233"/>
      <c r="P60" s="151">
        <f>MAX(M60:O60)</f>
        <v>0</v>
      </c>
      <c r="Q60" s="443">
        <f>AVERAGE(P60:P60)</f>
        <v>0</v>
      </c>
      <c r="R60" s="417"/>
      <c r="S60" s="478"/>
      <c r="T60" s="445"/>
      <c r="U60" s="445"/>
      <c r="V60" s="446"/>
    </row>
    <row r="61" spans="1:22" s="124" customFormat="1" ht="24" thickBot="1">
      <c r="A61" s="116"/>
      <c r="B61" s="125"/>
      <c r="C61" s="126"/>
      <c r="D61" s="126"/>
      <c r="E61" s="127"/>
      <c r="F61" s="127"/>
      <c r="G61" s="128"/>
      <c r="H61" s="128"/>
      <c r="I61" s="129"/>
      <c r="J61" s="130"/>
      <c r="K61" s="110"/>
      <c r="L61" s="131"/>
      <c r="M61" s="132"/>
      <c r="N61" s="132"/>
      <c r="O61" s="132"/>
      <c r="P61" s="155"/>
      <c r="Q61" s="155"/>
      <c r="R61" s="155"/>
      <c r="S61" s="134"/>
      <c r="T61" s="134"/>
      <c r="U61" s="134"/>
      <c r="V61" s="134"/>
    </row>
    <row r="62" spans="1:22" s="124" customFormat="1" ht="90" customHeight="1" thickBot="1">
      <c r="A62" s="116"/>
      <c r="B62" s="363">
        <v>8</v>
      </c>
      <c r="C62" s="429" t="s">
        <v>169</v>
      </c>
      <c r="D62" s="407" t="s">
        <v>154</v>
      </c>
      <c r="E62" s="400" t="s">
        <v>18</v>
      </c>
      <c r="F62" s="400" t="s">
        <v>156</v>
      </c>
      <c r="G62" s="432" t="s">
        <v>217</v>
      </c>
      <c r="H62" s="402" t="s">
        <v>218</v>
      </c>
      <c r="I62" s="53" t="s">
        <v>158</v>
      </c>
      <c r="J62" s="21" t="s">
        <v>219</v>
      </c>
      <c r="K62" s="235" t="s">
        <v>346</v>
      </c>
      <c r="L62" s="135"/>
      <c r="M62" s="136"/>
      <c r="N62" s="264" t="s">
        <v>380</v>
      </c>
      <c r="O62" s="162"/>
      <c r="P62" s="152">
        <f>MAX(M62:O62)</f>
        <v>0</v>
      </c>
      <c r="Q62" s="442">
        <f>AVERAGE(P62:P63)</f>
        <v>0</v>
      </c>
      <c r="R62" s="415">
        <f>AVERAGE(AVERAGE(P62:P63),AVERAGE(P64:P64))</f>
        <v>0</v>
      </c>
      <c r="S62" s="456" t="s">
        <v>109</v>
      </c>
      <c r="T62" s="434" t="s">
        <v>108</v>
      </c>
      <c r="U62" s="434" t="s">
        <v>108</v>
      </c>
      <c r="V62" s="436" t="s">
        <v>108</v>
      </c>
    </row>
    <row r="63" spans="1:22" s="124" customFormat="1" ht="98.25" customHeight="1" thickBot="1">
      <c r="A63" s="116"/>
      <c r="B63" s="364"/>
      <c r="C63" s="430"/>
      <c r="D63" s="408"/>
      <c r="E63" s="401"/>
      <c r="F63" s="401"/>
      <c r="G63" s="433"/>
      <c r="H63" s="403"/>
      <c r="I63" s="64" t="s">
        <v>159</v>
      </c>
      <c r="J63" s="16" t="s">
        <v>304</v>
      </c>
      <c r="K63" s="236" t="s">
        <v>347</v>
      </c>
      <c r="L63" s="135"/>
      <c r="M63" s="154"/>
      <c r="N63" s="264" t="s">
        <v>380</v>
      </c>
      <c r="O63" s="150"/>
      <c r="P63" s="151">
        <f>MAX(M63:O63)</f>
        <v>0</v>
      </c>
      <c r="Q63" s="450">
        <f>AVERAGE(P63:P63)</f>
        <v>0</v>
      </c>
      <c r="R63" s="416"/>
      <c r="S63" s="457"/>
      <c r="T63" s="435"/>
      <c r="U63" s="435"/>
      <c r="V63" s="437"/>
    </row>
    <row r="64" spans="1:22" s="124" customFormat="1" ht="174" customHeight="1" thickBot="1">
      <c r="A64" s="116"/>
      <c r="B64" s="365"/>
      <c r="C64" s="431"/>
      <c r="D64" s="30" t="s">
        <v>155</v>
      </c>
      <c r="E64" s="183" t="s">
        <v>19</v>
      </c>
      <c r="F64" s="184" t="s">
        <v>157</v>
      </c>
      <c r="G64" s="40" t="s">
        <v>19</v>
      </c>
      <c r="H64" s="41" t="s">
        <v>220</v>
      </c>
      <c r="I64" s="57" t="s">
        <v>293</v>
      </c>
      <c r="J64" s="25" t="s">
        <v>305</v>
      </c>
      <c r="K64" s="246" t="s">
        <v>348</v>
      </c>
      <c r="L64" s="135"/>
      <c r="M64" s="242" t="s">
        <v>321</v>
      </c>
      <c r="N64" s="268">
        <v>0.85</v>
      </c>
      <c r="O64" s="84" t="s">
        <v>339</v>
      </c>
      <c r="P64" s="157">
        <v>0</v>
      </c>
      <c r="Q64" s="186">
        <f>AVERAGE(P64:P64)</f>
        <v>0</v>
      </c>
      <c r="R64" s="417"/>
      <c r="S64" s="173" t="s">
        <v>110</v>
      </c>
      <c r="T64" s="174" t="s">
        <v>108</v>
      </c>
      <c r="U64" s="174" t="s">
        <v>108</v>
      </c>
      <c r="V64" s="175" t="s">
        <v>108</v>
      </c>
    </row>
    <row r="65" spans="1:22" s="124" customFormat="1" ht="24" thickBot="1">
      <c r="A65" s="116"/>
      <c r="B65" s="125"/>
      <c r="C65" s="126"/>
      <c r="D65" s="126"/>
      <c r="E65" s="127"/>
      <c r="F65" s="127"/>
      <c r="G65" s="128"/>
      <c r="H65" s="128"/>
      <c r="I65" s="129"/>
      <c r="J65" s="130"/>
      <c r="K65" s="110"/>
      <c r="L65" s="131"/>
      <c r="M65" s="132"/>
      <c r="N65" s="132"/>
      <c r="O65" s="132"/>
      <c r="P65" s="155"/>
      <c r="Q65" s="155"/>
      <c r="R65" s="155"/>
      <c r="S65" s="134"/>
      <c r="T65" s="134"/>
      <c r="U65" s="134"/>
      <c r="V65" s="134"/>
    </row>
    <row r="66" spans="1:22" s="124" customFormat="1" ht="158.25" customHeight="1">
      <c r="A66" s="116"/>
      <c r="B66" s="363">
        <v>9</v>
      </c>
      <c r="C66" s="329" t="s">
        <v>12</v>
      </c>
      <c r="D66" s="332" t="s">
        <v>160</v>
      </c>
      <c r="E66" s="400" t="s">
        <v>13</v>
      </c>
      <c r="F66" s="68" t="s">
        <v>161</v>
      </c>
      <c r="G66" s="33" t="s">
        <v>202</v>
      </c>
      <c r="H66" s="402" t="s">
        <v>203</v>
      </c>
      <c r="I66" s="53" t="s">
        <v>162</v>
      </c>
      <c r="J66" s="17" t="s">
        <v>204</v>
      </c>
      <c r="K66" s="235" t="s">
        <v>351</v>
      </c>
      <c r="L66" s="135"/>
      <c r="M66" s="136"/>
      <c r="N66" s="278">
        <v>1</v>
      </c>
      <c r="O66" s="162"/>
      <c r="P66" s="152">
        <v>0</v>
      </c>
      <c r="Q66" s="404">
        <f>AVERAGE(P66:P67)</f>
        <v>0</v>
      </c>
      <c r="R66" s="415">
        <f>AVERAGE(AVERAGE(P66:P67),AVERAGE(P68:P69),AVERAGE(P70:P71))</f>
        <v>0</v>
      </c>
      <c r="S66" s="375" t="s">
        <v>205</v>
      </c>
      <c r="T66" s="378" t="s">
        <v>206</v>
      </c>
      <c r="U66" s="378" t="s">
        <v>207</v>
      </c>
      <c r="V66" s="373" t="s">
        <v>208</v>
      </c>
    </row>
    <row r="67" spans="1:22" s="124" customFormat="1" ht="120" customHeight="1" thickBot="1">
      <c r="A67" s="116"/>
      <c r="B67" s="364"/>
      <c r="C67" s="330"/>
      <c r="D67" s="399"/>
      <c r="E67" s="401"/>
      <c r="F67" s="187" t="s">
        <v>294</v>
      </c>
      <c r="G67" s="20" t="s">
        <v>209</v>
      </c>
      <c r="H67" s="403"/>
      <c r="I67" s="64" t="s">
        <v>295</v>
      </c>
      <c r="J67" s="44" t="s">
        <v>349</v>
      </c>
      <c r="K67" s="236" t="s">
        <v>351</v>
      </c>
      <c r="L67" s="188"/>
      <c r="M67" s="154"/>
      <c r="N67" s="279">
        <v>0.2</v>
      </c>
      <c r="O67" s="150"/>
      <c r="P67" s="151">
        <v>0</v>
      </c>
      <c r="Q67" s="405">
        <f>AVERAGE(P67:P67)</f>
        <v>0</v>
      </c>
      <c r="R67" s="416"/>
      <c r="S67" s="418"/>
      <c r="T67" s="419"/>
      <c r="U67" s="419"/>
      <c r="V67" s="420"/>
    </row>
    <row r="68" spans="1:22" s="124" customFormat="1" ht="76.5" customHeight="1">
      <c r="A68" s="116"/>
      <c r="B68" s="364"/>
      <c r="C68" s="330"/>
      <c r="D68" s="332" t="s">
        <v>163</v>
      </c>
      <c r="E68" s="334" t="s">
        <v>14</v>
      </c>
      <c r="F68" s="334" t="s">
        <v>164</v>
      </c>
      <c r="G68" s="368" t="s">
        <v>210</v>
      </c>
      <c r="H68" s="423" t="s">
        <v>211</v>
      </c>
      <c r="I68" s="53" t="s">
        <v>166</v>
      </c>
      <c r="J68" s="67" t="s">
        <v>212</v>
      </c>
      <c r="K68" s="244" t="s">
        <v>352</v>
      </c>
      <c r="L68" s="135"/>
      <c r="M68" s="136"/>
      <c r="N68" s="162"/>
      <c r="O68" s="162"/>
      <c r="P68" s="152">
        <f>MAX(M68:O68)</f>
        <v>0</v>
      </c>
      <c r="Q68" s="404">
        <f>AVERAGE(P68:P69)</f>
        <v>0</v>
      </c>
      <c r="R68" s="416"/>
      <c r="S68" s="375"/>
      <c r="T68" s="378"/>
      <c r="U68" s="378"/>
      <c r="V68" s="373"/>
    </row>
    <row r="69" spans="1:22" s="124" customFormat="1" ht="65.25" customHeight="1" thickBot="1">
      <c r="A69" s="116"/>
      <c r="B69" s="364"/>
      <c r="C69" s="330"/>
      <c r="D69" s="399"/>
      <c r="E69" s="421"/>
      <c r="F69" s="421"/>
      <c r="G69" s="422"/>
      <c r="H69" s="424"/>
      <c r="I69" s="64" t="s">
        <v>296</v>
      </c>
      <c r="J69" s="16" t="s">
        <v>15</v>
      </c>
      <c r="K69" s="245" t="s">
        <v>352</v>
      </c>
      <c r="L69" s="135"/>
      <c r="M69" s="154"/>
      <c r="N69" s="150"/>
      <c r="O69" s="150"/>
      <c r="P69" s="151">
        <f>MAX(M69:O69)</f>
        <v>0</v>
      </c>
      <c r="Q69" s="406">
        <f>AVERAGE(P69:P69)</f>
        <v>0</v>
      </c>
      <c r="R69" s="416"/>
      <c r="S69" s="418"/>
      <c r="T69" s="419"/>
      <c r="U69" s="419"/>
      <c r="V69" s="420"/>
    </row>
    <row r="70" spans="1:22" s="124" customFormat="1" ht="55.5" customHeight="1">
      <c r="A70" s="116"/>
      <c r="B70" s="364"/>
      <c r="C70" s="330"/>
      <c r="D70" s="407" t="s">
        <v>167</v>
      </c>
      <c r="E70" s="409" t="s">
        <v>16</v>
      </c>
      <c r="F70" s="409" t="s">
        <v>297</v>
      </c>
      <c r="G70" s="411" t="s">
        <v>213</v>
      </c>
      <c r="H70" s="425"/>
      <c r="I70" s="513" t="s">
        <v>168</v>
      </c>
      <c r="J70" s="475" t="s">
        <v>17</v>
      </c>
      <c r="K70" s="515" t="s">
        <v>350</v>
      </c>
      <c r="L70" s="188"/>
      <c r="M70" s="136"/>
      <c r="N70" s="413">
        <v>0.8</v>
      </c>
      <c r="O70" s="162"/>
      <c r="P70" s="152">
        <v>0</v>
      </c>
      <c r="Q70" s="427">
        <f>AVERAGE(P70:P71)</f>
        <v>0</v>
      </c>
      <c r="R70" s="416"/>
      <c r="S70" s="350" t="s">
        <v>104</v>
      </c>
      <c r="T70" s="353" t="s">
        <v>214</v>
      </c>
      <c r="U70" s="353" t="s">
        <v>215</v>
      </c>
      <c r="V70" s="383" t="s">
        <v>216</v>
      </c>
    </row>
    <row r="71" spans="1:22" s="124" customFormat="1" ht="58.5" customHeight="1" thickBot="1">
      <c r="A71" s="116"/>
      <c r="B71" s="365"/>
      <c r="C71" s="331"/>
      <c r="D71" s="408"/>
      <c r="E71" s="410"/>
      <c r="F71" s="410"/>
      <c r="G71" s="412"/>
      <c r="H71" s="426"/>
      <c r="I71" s="514"/>
      <c r="J71" s="512"/>
      <c r="K71" s="516"/>
      <c r="L71" s="135"/>
      <c r="M71" s="154"/>
      <c r="N71" s="414"/>
      <c r="O71" s="150"/>
      <c r="P71" s="151">
        <f>MAX(M71:O71)</f>
        <v>0</v>
      </c>
      <c r="Q71" s="428">
        <f>AVERAGE(P71:P71)</f>
        <v>0</v>
      </c>
      <c r="R71" s="417"/>
      <c r="S71" s="352"/>
      <c r="T71" s="355"/>
      <c r="U71" s="355"/>
      <c r="V71" s="385"/>
    </row>
    <row r="72" spans="1:22" s="124" customFormat="1" ht="27" customHeight="1">
      <c r="A72" s="116"/>
      <c r="B72" s="125"/>
      <c r="C72" s="126"/>
      <c r="D72" s="126"/>
      <c r="E72" s="127"/>
      <c r="F72" s="127"/>
      <c r="G72" s="128"/>
      <c r="H72" s="128"/>
      <c r="I72" s="129"/>
      <c r="J72" s="130"/>
      <c r="K72" s="110"/>
      <c r="L72" s="131"/>
      <c r="M72" s="132"/>
      <c r="N72" s="132"/>
      <c r="O72" s="132"/>
      <c r="P72" s="133"/>
      <c r="Q72" s="133"/>
      <c r="R72" s="133"/>
      <c r="S72" s="134"/>
      <c r="T72" s="134"/>
      <c r="U72" s="134"/>
      <c r="V72" s="134"/>
    </row>
    <row r="73" spans="1:22" s="95" customFormat="1" ht="27" thickBot="1">
      <c r="A73" s="135"/>
      <c r="B73" s="189"/>
      <c r="C73" s="190"/>
      <c r="D73" s="191"/>
      <c r="E73" s="192"/>
      <c r="F73" s="193"/>
      <c r="G73" s="194"/>
      <c r="H73" s="194"/>
      <c r="I73" s="195"/>
      <c r="J73" s="188"/>
      <c r="K73" s="188"/>
      <c r="L73" s="135"/>
      <c r="M73" s="196"/>
      <c r="N73" s="196"/>
      <c r="O73" s="196"/>
      <c r="P73" s="196"/>
      <c r="Q73" s="197"/>
      <c r="R73" s="198"/>
      <c r="S73" s="199"/>
      <c r="T73" s="199"/>
      <c r="U73" s="199"/>
      <c r="V73" s="199"/>
    </row>
    <row r="74" spans="1:23" s="209" customFormat="1" ht="35.25" customHeight="1" thickBot="1">
      <c r="A74" s="200"/>
      <c r="B74" s="201"/>
      <c r="C74" s="497" t="s">
        <v>183</v>
      </c>
      <c r="D74" s="497"/>
      <c r="E74" s="497"/>
      <c r="F74" s="497"/>
      <c r="G74" s="497"/>
      <c r="H74" s="498"/>
      <c r="I74" s="202"/>
      <c r="J74" s="203" t="s">
        <v>184</v>
      </c>
      <c r="K74" s="204"/>
      <c r="L74" s="200"/>
      <c r="M74" s="205"/>
      <c r="N74" s="205"/>
      <c r="O74" s="205"/>
      <c r="P74" s="205"/>
      <c r="Q74" s="206"/>
      <c r="R74" s="207"/>
      <c r="S74" s="208"/>
      <c r="T74" s="208"/>
      <c r="U74" s="208"/>
      <c r="V74" s="208"/>
      <c r="W74" s="95"/>
    </row>
    <row r="75" spans="1:22" s="95" customFormat="1" ht="14.25" customHeight="1" thickBot="1">
      <c r="A75" s="135"/>
      <c r="B75" s="176"/>
      <c r="C75" s="210"/>
      <c r="D75" s="211"/>
      <c r="E75" s="212"/>
      <c r="F75" s="213"/>
      <c r="G75" s="214"/>
      <c r="H75" s="214"/>
      <c r="I75" s="195"/>
      <c r="J75" s="188"/>
      <c r="K75" s="188"/>
      <c r="L75" s="135"/>
      <c r="M75" s="196"/>
      <c r="N75" s="196"/>
      <c r="O75" s="196"/>
      <c r="P75" s="196"/>
      <c r="Q75" s="197"/>
      <c r="R75" s="198"/>
      <c r="S75" s="199"/>
      <c r="T75" s="199"/>
      <c r="U75" s="199"/>
      <c r="V75" s="199"/>
    </row>
    <row r="76" spans="1:22" s="95" customFormat="1" ht="26.25" customHeight="1">
      <c r="A76" s="135"/>
      <c r="B76" s="215">
        <v>1</v>
      </c>
      <c r="C76" s="499" t="str">
        <f>C7</f>
        <v>Clientes</v>
      </c>
      <c r="D76" s="499"/>
      <c r="E76" s="499"/>
      <c r="F76" s="499"/>
      <c r="G76" s="499"/>
      <c r="H76" s="500"/>
      <c r="I76" s="195"/>
      <c r="J76" s="216">
        <f>R7</f>
        <v>0</v>
      </c>
      <c r="K76" s="188"/>
      <c r="L76" s="135"/>
      <c r="M76" s="196"/>
      <c r="N76" s="196"/>
      <c r="O76" s="196"/>
      <c r="P76" s="196"/>
      <c r="Q76" s="197"/>
      <c r="R76" s="198"/>
      <c r="S76" s="199"/>
      <c r="T76" s="199"/>
      <c r="U76" s="199"/>
      <c r="V76" s="199"/>
    </row>
    <row r="77" spans="1:22" s="95" customFormat="1" ht="26.25" customHeight="1">
      <c r="A77" s="135"/>
      <c r="B77" s="217">
        <v>2</v>
      </c>
      <c r="C77" s="493" t="str">
        <f>C20</f>
        <v>Potencial Humano</v>
      </c>
      <c r="D77" s="493"/>
      <c r="E77" s="493"/>
      <c r="F77" s="493"/>
      <c r="G77" s="493"/>
      <c r="H77" s="494"/>
      <c r="I77" s="195"/>
      <c r="J77" s="218">
        <f>R20</f>
        <v>0</v>
      </c>
      <c r="K77" s="188"/>
      <c r="L77" s="135"/>
      <c r="M77" s="196"/>
      <c r="N77" s="196"/>
      <c r="O77" s="196"/>
      <c r="P77" s="196"/>
      <c r="Q77" s="197"/>
      <c r="R77" s="198"/>
      <c r="S77" s="199"/>
      <c r="T77" s="199"/>
      <c r="U77" s="199"/>
      <c r="V77" s="199"/>
    </row>
    <row r="78" spans="1:22" s="95" customFormat="1" ht="26.25" customHeight="1">
      <c r="A78" s="135"/>
      <c r="B78" s="217">
        <v>3</v>
      </c>
      <c r="C78" s="493" t="str">
        <f>C29</f>
        <v> Mejora de los Procesos</v>
      </c>
      <c r="D78" s="493"/>
      <c r="E78" s="493"/>
      <c r="F78" s="493"/>
      <c r="G78" s="493"/>
      <c r="H78" s="494"/>
      <c r="I78" s="195"/>
      <c r="J78" s="218">
        <f>R29</f>
        <v>0</v>
      </c>
      <c r="K78" s="188"/>
      <c r="L78" s="135"/>
      <c r="M78" s="196"/>
      <c r="N78" s="196"/>
      <c r="O78" s="196"/>
      <c r="P78" s="196"/>
      <c r="Q78" s="197"/>
      <c r="R78" s="198"/>
      <c r="S78" s="199"/>
      <c r="T78" s="199"/>
      <c r="U78" s="199"/>
      <c r="V78" s="199"/>
    </row>
    <row r="79" spans="1:23" s="219" customFormat="1" ht="26.25" customHeight="1">
      <c r="A79" s="135"/>
      <c r="B79" s="217">
        <v>4</v>
      </c>
      <c r="C79" s="493" t="str">
        <f>C38</f>
        <v> Tecnología TIC's</v>
      </c>
      <c r="D79" s="493"/>
      <c r="E79" s="493"/>
      <c r="F79" s="493"/>
      <c r="G79" s="493"/>
      <c r="H79" s="494"/>
      <c r="I79" s="195"/>
      <c r="J79" s="218" t="e">
        <f>R38</f>
        <v>#REF!</v>
      </c>
      <c r="K79" s="188"/>
      <c r="L79" s="135"/>
      <c r="M79" s="196"/>
      <c r="N79" s="196"/>
      <c r="O79" s="196"/>
      <c r="P79" s="196"/>
      <c r="Q79" s="197"/>
      <c r="R79" s="198"/>
      <c r="S79" s="199"/>
      <c r="T79" s="199"/>
      <c r="U79" s="199"/>
      <c r="V79" s="199"/>
      <c r="W79" s="95"/>
    </row>
    <row r="80" spans="1:23" s="219" customFormat="1" ht="26.25" customHeight="1">
      <c r="A80" s="135"/>
      <c r="B80" s="217">
        <v>5</v>
      </c>
      <c r="C80" s="493" t="str">
        <f>C42</f>
        <v>Innovación y Desarrollo</v>
      </c>
      <c r="D80" s="493"/>
      <c r="E80" s="493"/>
      <c r="F80" s="493"/>
      <c r="G80" s="493"/>
      <c r="H80" s="494"/>
      <c r="I80" s="195"/>
      <c r="J80" s="218">
        <f>R42</f>
        <v>0</v>
      </c>
      <c r="K80" s="188"/>
      <c r="L80" s="135"/>
      <c r="M80" s="196"/>
      <c r="N80" s="196"/>
      <c r="O80" s="196"/>
      <c r="P80" s="196"/>
      <c r="Q80" s="197"/>
      <c r="R80" s="198"/>
      <c r="S80" s="199"/>
      <c r="T80" s="199"/>
      <c r="U80" s="199"/>
      <c r="V80" s="199"/>
      <c r="W80" s="95"/>
    </row>
    <row r="81" spans="1:23" s="219" customFormat="1" ht="26.25" customHeight="1">
      <c r="A81" s="135"/>
      <c r="B81" s="217">
        <v>6</v>
      </c>
      <c r="C81" s="493" t="str">
        <f>C51</f>
        <v>Marco Legal</v>
      </c>
      <c r="D81" s="493"/>
      <c r="E81" s="493"/>
      <c r="F81" s="493"/>
      <c r="G81" s="493"/>
      <c r="H81" s="494"/>
      <c r="I81" s="195"/>
      <c r="J81" s="218">
        <f>R51</f>
        <v>0</v>
      </c>
      <c r="K81" s="188"/>
      <c r="L81" s="135"/>
      <c r="M81" s="196"/>
      <c r="N81" s="196"/>
      <c r="O81" s="196"/>
      <c r="P81" s="196"/>
      <c r="Q81" s="197"/>
      <c r="R81" s="198"/>
      <c r="S81" s="199"/>
      <c r="T81" s="199"/>
      <c r="U81" s="199"/>
      <c r="V81" s="199"/>
      <c r="W81" s="209"/>
    </row>
    <row r="82" spans="1:23" s="219" customFormat="1" ht="26.25" customHeight="1">
      <c r="A82" s="135"/>
      <c r="B82" s="217">
        <v>7</v>
      </c>
      <c r="C82" s="493" t="str">
        <f>C55</f>
        <v>Posicionamiento </v>
      </c>
      <c r="D82" s="493"/>
      <c r="E82" s="493"/>
      <c r="F82" s="493"/>
      <c r="G82" s="493"/>
      <c r="H82" s="494"/>
      <c r="I82" s="195"/>
      <c r="J82" s="218">
        <f>R55</f>
        <v>0</v>
      </c>
      <c r="K82" s="188"/>
      <c r="L82" s="135"/>
      <c r="M82" s="196"/>
      <c r="N82" s="196"/>
      <c r="O82" s="196"/>
      <c r="P82" s="196"/>
      <c r="Q82" s="197"/>
      <c r="R82" s="198"/>
      <c r="S82" s="199"/>
      <c r="T82" s="199"/>
      <c r="U82" s="199"/>
      <c r="V82" s="199"/>
      <c r="W82" s="95"/>
    </row>
    <row r="83" spans="1:23" s="219" customFormat="1" ht="26.25" customHeight="1">
      <c r="A83" s="135"/>
      <c r="B83" s="217">
        <v>8</v>
      </c>
      <c r="C83" s="493" t="str">
        <f>C62</f>
        <v>Proyecciones Financieras</v>
      </c>
      <c r="D83" s="493"/>
      <c r="E83" s="493"/>
      <c r="F83" s="493"/>
      <c r="G83" s="493"/>
      <c r="H83" s="494"/>
      <c r="I83" s="195"/>
      <c r="J83" s="218">
        <f>R62</f>
        <v>0</v>
      </c>
      <c r="K83" s="188"/>
      <c r="L83" s="135"/>
      <c r="M83" s="196"/>
      <c r="N83" s="196"/>
      <c r="O83" s="196"/>
      <c r="P83" s="196"/>
      <c r="Q83" s="197"/>
      <c r="R83" s="198"/>
      <c r="S83" s="199"/>
      <c r="T83" s="199"/>
      <c r="U83" s="199"/>
      <c r="V83" s="199"/>
      <c r="W83" s="95"/>
    </row>
    <row r="84" spans="1:23" s="219" customFormat="1" ht="27" customHeight="1" thickBot="1">
      <c r="A84" s="135"/>
      <c r="B84" s="220">
        <v>9</v>
      </c>
      <c r="C84" s="495" t="str">
        <f>C66</f>
        <v>Desarrollo Organizacional</v>
      </c>
      <c r="D84" s="495"/>
      <c r="E84" s="495"/>
      <c r="F84" s="495"/>
      <c r="G84" s="495"/>
      <c r="H84" s="496"/>
      <c r="I84" s="195"/>
      <c r="J84" s="221">
        <f>R66</f>
        <v>0</v>
      </c>
      <c r="K84" s="188"/>
      <c r="L84" s="135"/>
      <c r="M84" s="196"/>
      <c r="N84" s="196"/>
      <c r="O84" s="196"/>
      <c r="P84" s="196"/>
      <c r="Q84" s="197"/>
      <c r="R84" s="198"/>
      <c r="S84" s="199"/>
      <c r="T84" s="199"/>
      <c r="U84" s="199"/>
      <c r="V84" s="199"/>
      <c r="W84" s="95"/>
    </row>
    <row r="85" spans="1:23" s="219" customFormat="1" ht="27" thickBot="1">
      <c r="A85" s="135"/>
      <c r="B85" s="189"/>
      <c r="C85" s="190"/>
      <c r="D85" s="191"/>
      <c r="E85" s="192"/>
      <c r="F85" s="193"/>
      <c r="G85" s="194"/>
      <c r="H85" s="194"/>
      <c r="I85" s="195"/>
      <c r="J85" s="188"/>
      <c r="K85" s="188"/>
      <c r="L85" s="135"/>
      <c r="M85" s="196"/>
      <c r="N85" s="196"/>
      <c r="O85" s="196"/>
      <c r="P85" s="196"/>
      <c r="Q85" s="197"/>
      <c r="R85" s="198"/>
      <c r="S85" s="199"/>
      <c r="T85" s="199"/>
      <c r="U85" s="199"/>
      <c r="V85" s="199"/>
      <c r="W85" s="95"/>
    </row>
    <row r="86" spans="1:22" s="219" customFormat="1" ht="27" thickBot="1">
      <c r="A86" s="135"/>
      <c r="B86" s="222"/>
      <c r="C86" s="501" t="s">
        <v>170</v>
      </c>
      <c r="D86" s="502"/>
      <c r="E86" s="502"/>
      <c r="F86" s="502"/>
      <c r="G86" s="502"/>
      <c r="H86" s="503"/>
      <c r="I86" s="195"/>
      <c r="J86" s="223" t="e">
        <f>AVERAGE(J76:J84)</f>
        <v>#REF!</v>
      </c>
      <c r="K86" s="188"/>
      <c r="L86" s="135"/>
      <c r="M86" s="196"/>
      <c r="N86" s="196"/>
      <c r="O86" s="196"/>
      <c r="P86" s="196"/>
      <c r="Q86" s="197"/>
      <c r="R86" s="198"/>
      <c r="S86" s="199"/>
      <c r="T86" s="199"/>
      <c r="U86" s="199"/>
      <c r="V86" s="199"/>
    </row>
    <row r="87" spans="1:22" s="2" customFormat="1" ht="26.25">
      <c r="A87" s="3"/>
      <c r="B87" s="4"/>
      <c r="C87" s="45"/>
      <c r="D87" s="46"/>
      <c r="E87" s="47"/>
      <c r="F87" s="48"/>
      <c r="G87" s="49"/>
      <c r="H87" s="49"/>
      <c r="I87" s="66"/>
      <c r="J87" s="10"/>
      <c r="K87" s="10"/>
      <c r="L87" s="3"/>
      <c r="M87" s="11"/>
      <c r="N87" s="11"/>
      <c r="O87" s="11"/>
      <c r="P87" s="11"/>
      <c r="Q87" s="12"/>
      <c r="R87" s="13"/>
      <c r="S87" s="14"/>
      <c r="T87" s="14"/>
      <c r="U87" s="14"/>
      <c r="V87" s="14"/>
    </row>
    <row r="88" s="257" customFormat="1" ht="36">
      <c r="B88" s="258" t="s">
        <v>373</v>
      </c>
    </row>
    <row r="89" ht="26.25">
      <c r="W89" s="2"/>
    </row>
    <row r="90" ht="26.25">
      <c r="W90" s="2"/>
    </row>
    <row r="91" ht="26.25">
      <c r="W91" s="2"/>
    </row>
    <row r="92" ht="26.25">
      <c r="W92" s="2"/>
    </row>
    <row r="93" ht="26.25">
      <c r="W93" s="2"/>
    </row>
    <row r="94" ht="26.25">
      <c r="W94" s="2"/>
    </row>
  </sheetData>
  <sheetProtection selectLockedCells="1"/>
  <mergeCells count="282">
    <mergeCell ref="J70:J71"/>
    <mergeCell ref="I70:I71"/>
    <mergeCell ref="K70:K71"/>
    <mergeCell ref="D57:D58"/>
    <mergeCell ref="F57:F58"/>
    <mergeCell ref="I57:I58"/>
    <mergeCell ref="J57:J58"/>
    <mergeCell ref="K57:K58"/>
    <mergeCell ref="D59:D60"/>
    <mergeCell ref="N7:N8"/>
    <mergeCell ref="O7:O8"/>
    <mergeCell ref="P7:P8"/>
    <mergeCell ref="U51:U52"/>
    <mergeCell ref="T51:T52"/>
    <mergeCell ref="G51:G52"/>
    <mergeCell ref="G42:G44"/>
    <mergeCell ref="U42:U44"/>
    <mergeCell ref="G39:G40"/>
    <mergeCell ref="U45:U47"/>
    <mergeCell ref="V51:V52"/>
    <mergeCell ref="R51:R53"/>
    <mergeCell ref="Q51:Q52"/>
    <mergeCell ref="U48:U49"/>
    <mergeCell ref="V48:V49"/>
    <mergeCell ref="B4:B5"/>
    <mergeCell ref="B51:B53"/>
    <mergeCell ref="C51:C53"/>
    <mergeCell ref="E51:E52"/>
    <mergeCell ref="F51:F52"/>
    <mergeCell ref="B42:B49"/>
    <mergeCell ref="C42:C49"/>
    <mergeCell ref="D42:D44"/>
    <mergeCell ref="H51:H52"/>
    <mergeCell ref="S51:S52"/>
    <mergeCell ref="C86:H86"/>
    <mergeCell ref="C79:H79"/>
    <mergeCell ref="C80:H80"/>
    <mergeCell ref="C81:H81"/>
    <mergeCell ref="C82:H82"/>
    <mergeCell ref="C83:H83"/>
    <mergeCell ref="C84:H84"/>
    <mergeCell ref="C74:H74"/>
    <mergeCell ref="C76:H76"/>
    <mergeCell ref="C77:H77"/>
    <mergeCell ref="C78:H78"/>
    <mergeCell ref="T59:T60"/>
    <mergeCell ref="S55:S56"/>
    <mergeCell ref="T55:T56"/>
    <mergeCell ref="H62:H63"/>
    <mergeCell ref="Q62:Q63"/>
    <mergeCell ref="R62:R64"/>
    <mergeCell ref="S62:S63"/>
    <mergeCell ref="S59:S60"/>
    <mergeCell ref="T62:T63"/>
    <mergeCell ref="N57:N58"/>
    <mergeCell ref="V45:V47"/>
    <mergeCell ref="F46:F47"/>
    <mergeCell ref="G46:G47"/>
    <mergeCell ref="D48:D49"/>
    <mergeCell ref="E48:E49"/>
    <mergeCell ref="F48:F49"/>
    <mergeCell ref="G48:G49"/>
    <mergeCell ref="D45:D47"/>
    <mergeCell ref="E45:E47"/>
    <mergeCell ref="H45:H47"/>
    <mergeCell ref="Q45:Q47"/>
    <mergeCell ref="S45:S47"/>
    <mergeCell ref="T45:T47"/>
    <mergeCell ref="Q20:Q21"/>
    <mergeCell ref="H42:H44"/>
    <mergeCell ref="Q42:Q44"/>
    <mergeCell ref="R42:R49"/>
    <mergeCell ref="S42:S44"/>
    <mergeCell ref="H48:H49"/>
    <mergeCell ref="Q48:Q49"/>
    <mergeCell ref="S48:S49"/>
    <mergeCell ref="H29:H30"/>
    <mergeCell ref="Q29:Q30"/>
    <mergeCell ref="T17:T18"/>
    <mergeCell ref="V57:V58"/>
    <mergeCell ref="U57:U58"/>
    <mergeCell ref="T57:T58"/>
    <mergeCell ref="S57:S58"/>
    <mergeCell ref="V17:V18"/>
    <mergeCell ref="U38:U40"/>
    <mergeCell ref="V38:V40"/>
    <mergeCell ref="U20:U21"/>
    <mergeCell ref="V42:V44"/>
    <mergeCell ref="U15:U16"/>
    <mergeCell ref="V15:V16"/>
    <mergeCell ref="D17:D18"/>
    <mergeCell ref="E17:E18"/>
    <mergeCell ref="F17:F18"/>
    <mergeCell ref="G17:G18"/>
    <mergeCell ref="H17:H18"/>
    <mergeCell ref="Q17:Q18"/>
    <mergeCell ref="S17:S18"/>
    <mergeCell ref="U17:U18"/>
    <mergeCell ref="U11:U14"/>
    <mergeCell ref="V11:V14"/>
    <mergeCell ref="D15:D16"/>
    <mergeCell ref="E15:E16"/>
    <mergeCell ref="F15:F16"/>
    <mergeCell ref="G15:G16"/>
    <mergeCell ref="H15:H16"/>
    <mergeCell ref="Q15:Q16"/>
    <mergeCell ref="S15:S16"/>
    <mergeCell ref="T15:T16"/>
    <mergeCell ref="U7:U10"/>
    <mergeCell ref="V7:V10"/>
    <mergeCell ref="D11:D14"/>
    <mergeCell ref="E11:E14"/>
    <mergeCell ref="F11:F14"/>
    <mergeCell ref="G11:G14"/>
    <mergeCell ref="H11:H14"/>
    <mergeCell ref="Q11:Q14"/>
    <mergeCell ref="S11:S14"/>
    <mergeCell ref="T11:T14"/>
    <mergeCell ref="G7:G10"/>
    <mergeCell ref="H7:H10"/>
    <mergeCell ref="Q7:Q10"/>
    <mergeCell ref="R7:R18"/>
    <mergeCell ref="S7:S10"/>
    <mergeCell ref="T7:T10"/>
    <mergeCell ref="J7:J8"/>
    <mergeCell ref="I7:I8"/>
    <mergeCell ref="K7:K8"/>
    <mergeCell ref="M7:M8"/>
    <mergeCell ref="B7:B18"/>
    <mergeCell ref="C7:C18"/>
    <mergeCell ref="D7:D10"/>
    <mergeCell ref="E7:E10"/>
    <mergeCell ref="F7:F10"/>
    <mergeCell ref="T38:T40"/>
    <mergeCell ref="F39:F40"/>
    <mergeCell ref="D23:D27"/>
    <mergeCell ref="E23:E27"/>
    <mergeCell ref="F23:F27"/>
    <mergeCell ref="S38:S40"/>
    <mergeCell ref="G23:G27"/>
    <mergeCell ref="H23:H27"/>
    <mergeCell ref="Q23:Q27"/>
    <mergeCell ref="R20:R27"/>
    <mergeCell ref="U59:U60"/>
    <mergeCell ref="E42:E44"/>
    <mergeCell ref="F42:F44"/>
    <mergeCell ref="T42:T44"/>
    <mergeCell ref="T48:T49"/>
    <mergeCell ref="H57:H58"/>
    <mergeCell ref="E57:E58"/>
    <mergeCell ref="P57:P58"/>
    <mergeCell ref="H55:H56"/>
    <mergeCell ref="Q55:Q56"/>
    <mergeCell ref="V55:V56"/>
    <mergeCell ref="U55:U56"/>
    <mergeCell ref="V59:V60"/>
    <mergeCell ref="B38:B40"/>
    <mergeCell ref="C38:C40"/>
    <mergeCell ref="D38:D40"/>
    <mergeCell ref="E38:E40"/>
    <mergeCell ref="H38:H40"/>
    <mergeCell ref="Q38:Q40"/>
    <mergeCell ref="R38:R40"/>
    <mergeCell ref="R55:R60"/>
    <mergeCell ref="E59:E60"/>
    <mergeCell ref="F59:F60"/>
    <mergeCell ref="G59:G60"/>
    <mergeCell ref="H59:H60"/>
    <mergeCell ref="Q59:Q60"/>
    <mergeCell ref="O57:O58"/>
    <mergeCell ref="M57:M58"/>
    <mergeCell ref="Q57:Q58"/>
    <mergeCell ref="B55:B60"/>
    <mergeCell ref="C55:C60"/>
    <mergeCell ref="D55:D56"/>
    <mergeCell ref="E55:E56"/>
    <mergeCell ref="F55:F56"/>
    <mergeCell ref="G55:G56"/>
    <mergeCell ref="G57:G58"/>
    <mergeCell ref="U62:U63"/>
    <mergeCell ref="S70:S71"/>
    <mergeCell ref="T70:T71"/>
    <mergeCell ref="U70:U71"/>
    <mergeCell ref="V70:V71"/>
    <mergeCell ref="S68:S69"/>
    <mergeCell ref="T68:T69"/>
    <mergeCell ref="U68:U69"/>
    <mergeCell ref="V68:V69"/>
    <mergeCell ref="V62:V63"/>
    <mergeCell ref="H70:H71"/>
    <mergeCell ref="Q70:Q71"/>
    <mergeCell ref="B62:B64"/>
    <mergeCell ref="C62:C64"/>
    <mergeCell ref="D62:D63"/>
    <mergeCell ref="E62:E63"/>
    <mergeCell ref="F62:F63"/>
    <mergeCell ref="G62:G63"/>
    <mergeCell ref="B66:B71"/>
    <mergeCell ref="C66:C71"/>
    <mergeCell ref="R66:R71"/>
    <mergeCell ref="S66:S67"/>
    <mergeCell ref="T66:T67"/>
    <mergeCell ref="U66:U67"/>
    <mergeCell ref="V66:V67"/>
    <mergeCell ref="D68:D69"/>
    <mergeCell ref="E68:E69"/>
    <mergeCell ref="F68:F69"/>
    <mergeCell ref="G68:G69"/>
    <mergeCell ref="H68:H69"/>
    <mergeCell ref="D66:D67"/>
    <mergeCell ref="E66:E67"/>
    <mergeCell ref="H66:H67"/>
    <mergeCell ref="Q66:Q67"/>
    <mergeCell ref="Q68:Q69"/>
    <mergeCell ref="D70:D71"/>
    <mergeCell ref="E70:E71"/>
    <mergeCell ref="F70:F71"/>
    <mergeCell ref="G70:G71"/>
    <mergeCell ref="N70:N71"/>
    <mergeCell ref="T20:T21"/>
    <mergeCell ref="H20:H21"/>
    <mergeCell ref="K20:K21"/>
    <mergeCell ref="M20:M21"/>
    <mergeCell ref="N20:N21"/>
    <mergeCell ref="O20:O21"/>
    <mergeCell ref="I20:I21"/>
    <mergeCell ref="V20:V21"/>
    <mergeCell ref="S23:S27"/>
    <mergeCell ref="T23:T27"/>
    <mergeCell ref="U23:U27"/>
    <mergeCell ref="V23:V27"/>
    <mergeCell ref="V31:V35"/>
    <mergeCell ref="V29:V30"/>
    <mergeCell ref="U31:U35"/>
    <mergeCell ref="U29:U30"/>
    <mergeCell ref="S20:S21"/>
    <mergeCell ref="F34:F35"/>
    <mergeCell ref="G34:G35"/>
    <mergeCell ref="B20:B27"/>
    <mergeCell ref="C20:C27"/>
    <mergeCell ref="D20:D21"/>
    <mergeCell ref="E20:E21"/>
    <mergeCell ref="F20:F21"/>
    <mergeCell ref="G20:G21"/>
    <mergeCell ref="D31:D35"/>
    <mergeCell ref="E31:E35"/>
    <mergeCell ref="G31:G33"/>
    <mergeCell ref="H31:H35"/>
    <mergeCell ref="Q31:Q35"/>
    <mergeCell ref="S31:S35"/>
    <mergeCell ref="T31:T35"/>
    <mergeCell ref="R29:R36"/>
    <mergeCell ref="S29:S30"/>
    <mergeCell ref="T29:T30"/>
    <mergeCell ref="M4:O4"/>
    <mergeCell ref="S4:V4"/>
    <mergeCell ref="P5:R5"/>
    <mergeCell ref="B29:B36"/>
    <mergeCell ref="C29:C36"/>
    <mergeCell ref="D29:D30"/>
    <mergeCell ref="E29:E30"/>
    <mergeCell ref="F29:F30"/>
    <mergeCell ref="G29:G30"/>
    <mergeCell ref="F31:F33"/>
    <mergeCell ref="B2:J2"/>
    <mergeCell ref="C4:C5"/>
    <mergeCell ref="D4:D5"/>
    <mergeCell ref="E4:E5"/>
    <mergeCell ref="F4:F5"/>
    <mergeCell ref="G4:G5"/>
    <mergeCell ref="H4:H5"/>
    <mergeCell ref="I4:J5"/>
    <mergeCell ref="K4:K5"/>
    <mergeCell ref="P20:P21"/>
    <mergeCell ref="J34:J35"/>
    <mergeCell ref="I34:I35"/>
    <mergeCell ref="K34:K35"/>
    <mergeCell ref="M34:M35"/>
    <mergeCell ref="N34:N35"/>
    <mergeCell ref="O34:O35"/>
    <mergeCell ref="P34:P35"/>
    <mergeCell ref="J20:J21"/>
  </mergeCells>
  <printOptions verticalCentered="1"/>
  <pageMargins left="0" right="0" top="0" bottom="0" header="0" footer="0"/>
  <pageSetup fitToHeight="5" horizontalDpi="600" verticalDpi="600" orientation="landscape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Soler</dc:creator>
  <cp:keywords/>
  <dc:description/>
  <cp:lastModifiedBy>j.dorado</cp:lastModifiedBy>
  <cp:lastPrinted>2013-06-25T15:16:31Z</cp:lastPrinted>
  <dcterms:created xsi:type="dcterms:W3CDTF">2013-04-01T11:04:05Z</dcterms:created>
  <dcterms:modified xsi:type="dcterms:W3CDTF">2013-11-25T15:11:38Z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