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<sst xmlns="http://schemas.openxmlformats.org/spreadsheetml/2006/main" count="373" uniqueCount="265">
  <si>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</si>
  <si>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</si>
  <si>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</si>
  <si>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</si>
  <si>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</si>
  <si>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</si>
  <si>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</si>
  <si>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</si>
  <si>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</si>
  <si>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</si>
  <si>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</si>
  <si>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</si>
  <si>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</si>
  <si>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</si>
  <si>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</si>
  <si>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</si>
  <si>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</si>
  <si>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</si>
  <si>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</si>
  <si>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</si>
  <si>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</si>
  <si>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</si>
  <si>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</si>
  <si>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</si>
  <si>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</si>
  <si>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</si>
  <si>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</si>
  <si>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</si>
  <si>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</si>
  <si>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</si>
  <si>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</si>
  <si>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</si>
  <si>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</si>
  <si>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</si>
  <si>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</si>
  <si>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</si>
  <si>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</si>
  <si>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</si>
  <si>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</si>
  <si>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</si>
  <si>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</si>
  <si>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</si>
  <si>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</si>
  <si>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</si>
  <si>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</si>
  <si>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</si>
  <si>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</si>
  <si>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</si>
  <si>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</si>
  <si>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</si>
  <si>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</si>
  <si>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</si>
  <si>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</si>
  <si>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</si>
  <si>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</si>
  <si>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</si>
  <si>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</si>
  <si>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</si>
  <si>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</si>
  <si>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</si>
  <si>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</si>
  <si>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</si>
  <si>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</si>
  <si>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</si>
  <si>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</si>
  <si>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</si>
  <si>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</si>
  <si>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</si>
  <si>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</si>
  <si>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</si>
  <si>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</si>
  <si>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</si>
  <si>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</si>
  <si>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</si>
  <si>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</si>
  <si>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</si>
  <si>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</si>
  <si>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</si>
  <si>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</si>
  <si>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</si>
  <si>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</si>
  <si>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</si>
  <si>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</si>
  <si>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</si>
  <si>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</si>
  <si>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</si>
  <si>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</si>
  <si>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</si>
  <si>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</si>
  <si>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</si>
  <si>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</si>
  <si>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</si>
  <si>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</si>
  <si>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</si>
  <si>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</si>
  <si>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</si>
  <si>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</si>
  <si>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</si>
  <si>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</si>
  <si>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</si>
  <si>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</si>
  <si>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</si>
  <si>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</si>
  <si>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</si>
  <si>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</si>
  <si>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</si>
  <si>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</si>
  <si>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</si>
  <si>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</si>
  <si>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</si>
  <si>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</si>
  <si>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</si>
  <si>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</si>
  <si>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</si>
  <si>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</si>
  <si>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</si>
  <si>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</si>
  <si>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</si>
  <si>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</si>
  <si>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</si>
  <si>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</si>
  <si>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</si>
  <si>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</si>
  <si>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</si>
  <si>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</si>
  <si>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</si>
  <si>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</si>
  <si>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</si>
  <si>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</si>
  <si>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</si>
  <si>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</si>
  <si>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</si>
  <si>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</si>
  <si>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</si>
  <si>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</si>
  <si>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</si>
  <si>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</si>
  <si>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</si>
  <si>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</si>
  <si>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</si>
  <si>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</si>
  <si>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</si>
  <si>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</si>
  <si>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</si>
  <si>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</si>
  <si>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</si>
  <si>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</si>
  <si>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</si>
  <si>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</si>
  <si>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</si>
  <si>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</si>
  <si>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</si>
  <si>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</si>
  <si>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</si>
  <si>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</si>
  <si>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</si>
  <si>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</si>
  <si>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</si>
  <si>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</si>
  <si>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</si>
  <si>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</si>
  <si>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</si>
  <si>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</si>
  <si>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</si>
  <si>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</si>
  <si>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</si>
  <si>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</si>
  <si>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</si>
  <si>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</si>
  <si>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</si>
  <si>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</si>
  <si>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</si>
  <si>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</si>
  <si>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</si>
  <si>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</si>
  <si>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</si>
  <si>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</si>
  <si>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</si>
  <si>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</si>
  <si>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</si>
  <si>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</si>
  <si>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</si>
  <si>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</si>
  <si>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</si>
  <si>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</si>
  <si>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</si>
  <si>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</si>
  <si>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</si>
  <si>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</si>
  <si>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</si>
  <si>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</si>
  <si>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</si>
  <si>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</si>
  <si>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</si>
  <si>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</si>
  <si>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</si>
  <si>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</si>
  <si>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</si>
  <si>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</si>
  <si>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</si>
  <si>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</si>
  <si>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</si>
  <si>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</si>
  <si>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</si>
  <si>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</si>
  <si>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</si>
  <si>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</si>
  <si>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</si>
  <si>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</si>
  <si>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</si>
  <si>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</si>
  <si>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</si>
  <si>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</si>
  <si>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</si>
  <si>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</si>
  <si>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</si>
  <si>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</si>
  <si>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</si>
  <si>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</si>
  <si>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</si>
  <si>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</si>
  <si>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</si>
  <si>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</si>
  <si>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</si>
  <si>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</si>
  <si>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</si>
  <si>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</si>
  <si>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</si>
  <si>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</si>
  <si>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</si>
  <si>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</si>
  <si>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</si>
  <si>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</si>
  <si>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</si>
  <si>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</si>
  <si>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</si>
  <si>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</si>
  <si>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</si>
  <si>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</si>
  <si>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</si>
  <si>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</si>
  <si>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</si>
  <si>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</si>
  <si>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</si>
  <si>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</si>
  <si>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</si>
  <si>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</si>
  <si>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</si>
  <si>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</si>
  <si>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</si>
  <si>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</si>
  <si>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</si>
  <si>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</si>
  <si>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</si>
  <si>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</si>
  <si>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</si>
  <si>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 xml:space="preserve">Insepticida fumigantes y otros </t>
  </si>
  <si>
    <t>BALANCE DISPONIBLE PARA COMPROMISOS PENDIENTES AL 31/12/2017</t>
  </si>
  <si>
    <t>Período del 01/01/2018 al 31/01/2018</t>
  </si>
  <si>
    <t>TOTAL INGRESOS POR PARTIDAS PRESUPUESTARIAS ENERO, 2018</t>
  </si>
  <si>
    <t>ENERO, 2018</t>
  </si>
  <si>
    <t>Del 1ro. DE ENERO Al  31, 2018</t>
  </si>
  <si>
    <t xml:space="preserve"> - Balance disponible al 31/12/2017</t>
  </si>
  <si>
    <t>BALANCE  DISPONIBLE AL 31/01/2018</t>
  </si>
  <si>
    <t>EJECUCIÓN PRESUPUESTARIA,  2018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</si>
</sst>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179" fontId="14" fillId="35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ENERO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4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16341831.09</c:v>
                </c:pt>
                <c:pt idx="1">
                  <c:v>1342410.35</c:v>
                </c:pt>
                <c:pt idx="2">
                  <c:v>1052917.28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tabSelected="1"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254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264</v>
      </c>
      <c r="D12" s="124"/>
      <c r="E12" s="124"/>
      <c r="F12" s="124"/>
      <c r="G12" s="124"/>
      <c r="H12" s="124"/>
    </row>
    <row r="13" spans="3:8" ht="15.75">
      <c r="C13" s="124" t="s">
        <v>258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257</v>
      </c>
      <c r="D18" s="81"/>
      <c r="E18" s="73"/>
      <c r="F18" s="82"/>
      <c r="G18" s="83"/>
      <c r="H18" s="109">
        <v>83957555.18</v>
      </c>
    </row>
    <row r="19" spans="3:8" ht="16.5" customHeight="1" thickBot="1">
      <c r="C19" s="65" t="s">
        <v>259</v>
      </c>
      <c r="D19" s="65"/>
      <c r="E19" s="17"/>
      <c r="F19" s="8"/>
      <c r="G19" s="18"/>
      <c r="H19" s="64">
        <f>27638364</f>
        <v>27638364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111595919.18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2018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16341831.09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13677531.36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13018085.36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13018085.36</v>
      </c>
      <c r="H27" s="117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659446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441396</v>
      </c>
      <c r="H29" s="105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218050</v>
      </c>
      <c r="H30" s="105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05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/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616824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616824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616824</v>
      </c>
      <c r="H44" s="105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05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05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2047475.73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953517.76</v>
      </c>
      <c r="H57" s="105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964764.56</v>
      </c>
      <c r="H58" s="105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129193.41</v>
      </c>
      <c r="H59" s="105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16341831.09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1342410.35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921101.8500000001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/>
      <c r="H65" s="105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0</v>
      </c>
      <c r="H66" s="105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/>
      <c r="H67" s="105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76" t="s">
        <v>218</v>
      </c>
      <c r="G68" s="79">
        <v>393775.65</v>
      </c>
      <c r="H68" s="105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522966.2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522966.2</v>
      </c>
      <c r="H70" s="105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15" t="s">
        <v>14</v>
      </c>
      <c r="G71" s="23">
        <v>4360</v>
      </c>
      <c r="H71" s="105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15" t="s">
        <v>22</v>
      </c>
      <c r="G72" s="23"/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0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/>
      <c r="H74" s="105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/>
      <c r="H75" s="105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0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/>
      <c r="H77" s="105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/>
      <c r="H78" s="105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/>
      <c r="H80" s="105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/>
      <c r="H82" s="105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05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05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05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0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0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/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0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/>
      <c r="H104" s="105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421308.5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v>421308.5</v>
      </c>
      <c r="H107" s="105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0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/>
      <c r="H111" s="105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/>
      <c r="H118" s="105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/>
      <c r="H119" s="105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/>
      <c r="H122" s="105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/>
      <c r="H124" s="105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05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1342410.35</v>
      </c>
      <c r="I129" s="43"/>
    </row>
    <row r="130" spans="1:9" ht="15.75">
      <c r="A130" s="101">
        <v>2</v>
      </c>
      <c r="B130" s="101">
        <v>3</v>
      </c>
      <c r="C130" s="101"/>
      <c r="D130" s="58"/>
      <c r="E130" s="58"/>
      <c r="F130" s="57" t="s">
        <v>16</v>
      </c>
      <c r="G130" s="54">
        <f>+G131+G136+G144+G150+G153+G158+G168+G180</f>
        <v>1052917.28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316017.28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316017.28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316017.28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/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0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/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05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0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/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0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0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/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G163+G162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79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0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/>
      <c r="H165" s="105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736900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G170+G171+G174</f>
        <v>736900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736900</v>
      </c>
      <c r="H170" s="105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05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15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/>
      <c r="H176" s="105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 t="s">
        <v>256</v>
      </c>
      <c r="G178" s="23"/>
      <c r="H178" s="105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/>
      <c r="H179" s="105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0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/>
      <c r="H181" s="105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/>
      <c r="H182" s="105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/>
      <c r="H184" s="105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/>
      <c r="H185" s="105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/>
      <c r="H187" s="105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1052917.28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0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2">
        <f>G192</f>
        <v>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/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0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>
        <v>1</v>
      </c>
      <c r="F207" s="15" t="s">
        <v>169</v>
      </c>
      <c r="G207" s="47"/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0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0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0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0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/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/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253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G233+G235+G236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0</v>
      </c>
      <c r="H238" s="18">
        <f>G239</f>
        <v>0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0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/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0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G248</f>
        <v>0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2">
        <f>G248</f>
        <v>0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116"/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0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6.5" customHeight="1">
      <c r="C259" s="59"/>
      <c r="D259" s="59"/>
      <c r="E259" s="59"/>
      <c r="F259" s="57" t="s">
        <v>37</v>
      </c>
      <c r="G259" s="60"/>
      <c r="H259" s="61">
        <f>SUM(H24:H257)</f>
        <v>18737158.720000003</v>
      </c>
      <c r="I259" s="43"/>
      <c r="J259" s="45"/>
    </row>
    <row r="260" spans="3:10" ht="24" customHeight="1" thickBot="1">
      <c r="C260" s="59"/>
      <c r="D260" s="59"/>
      <c r="E260" s="59"/>
      <c r="F260" s="57" t="s">
        <v>38</v>
      </c>
      <c r="G260" s="60"/>
      <c r="H260" s="62">
        <f>+H20-H259</f>
        <v>92858760.46000001</v>
      </c>
      <c r="I260" s="43"/>
      <c r="J260" s="45"/>
    </row>
    <row r="261" spans="6:10" ht="12" customHeight="1" thickTop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43131</v>
      </c>
      <c r="H263" s="16"/>
      <c r="I263" s="43"/>
      <c r="J263" s="45"/>
    </row>
    <row r="264" ht="21" customHeight="1">
      <c r="I264" s="43"/>
    </row>
    <row r="265" ht="21" customHeight="1">
      <c r="I265" s="43"/>
    </row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260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111595919.18</v>
      </c>
      <c r="K286" s="92"/>
    </row>
    <row r="287" spans="9:11" ht="12.75">
      <c r="I287" s="91" t="s">
        <v>23</v>
      </c>
      <c r="J287" s="16">
        <f>+G24</f>
        <v>16341831.09</v>
      </c>
      <c r="K287" s="94">
        <f>+J287/J296</f>
        <v>0.872161640631072</v>
      </c>
    </row>
    <row r="288" spans="9:11" ht="12.75">
      <c r="I288" s="91" t="s">
        <v>24</v>
      </c>
      <c r="J288" s="16">
        <f>+G61</f>
        <v>1342410.35</v>
      </c>
      <c r="K288" s="94">
        <f>+J288/J296</f>
        <v>0.07164428556433768</v>
      </c>
    </row>
    <row r="289" spans="9:11" ht="12.75">
      <c r="I289" s="91" t="s">
        <v>25</v>
      </c>
      <c r="J289" s="16">
        <f>+G130</f>
        <v>1052917.28</v>
      </c>
      <c r="K289" s="94">
        <f>+J289/J296</f>
        <v>0.05619407380459015</v>
      </c>
    </row>
    <row r="290" spans="9:11" ht="12.75">
      <c r="I290" s="91" t="s">
        <v>60</v>
      </c>
      <c r="J290" s="16">
        <f>G190</f>
        <v>0</v>
      </c>
      <c r="K290" s="94">
        <f>+J290/J296</f>
        <v>0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0</v>
      </c>
      <c r="K292" s="94">
        <f>+J292/J296</f>
        <v>0</v>
      </c>
      <c r="L292" s="2" t="s">
        <v>64</v>
      </c>
    </row>
    <row r="293" spans="9:11" ht="12.75">
      <c r="I293" s="91" t="s">
        <v>181</v>
      </c>
      <c r="J293" s="16">
        <f>+G238</f>
        <v>0</v>
      </c>
      <c r="K293" s="94">
        <f>+J293/J297</f>
        <v>0</v>
      </c>
    </row>
    <row r="294" spans="9:11" ht="12.75">
      <c r="I294" s="91" t="s">
        <v>208</v>
      </c>
      <c r="J294" s="16">
        <f>+G245</f>
        <v>0</v>
      </c>
      <c r="K294" s="94">
        <f>+J294/J296</f>
        <v>0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18737158.720000003</v>
      </c>
      <c r="K296" s="94">
        <f>SUM(K287:K295)</f>
        <v>0.9999999999999999</v>
      </c>
    </row>
    <row r="297" spans="9:11" ht="12.75">
      <c r="I297" s="93" t="s">
        <v>33</v>
      </c>
      <c r="J297" s="18">
        <f>+J286-J296</f>
        <v>92858760.46000001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4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255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30" t="s">
        <v>94</v>
      </c>
      <c r="B8" s="130"/>
      <c r="C8" s="130"/>
      <c r="D8" s="130"/>
      <c r="E8" s="130"/>
      <c r="F8" s="130"/>
      <c r="G8" s="130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261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1" t="s">
        <v>27</v>
      </c>
      <c r="B21" s="131"/>
      <c r="C21" s="131"/>
      <c r="D21" s="131"/>
      <c r="E21" s="32"/>
      <c r="F21" s="32"/>
      <c r="G21" s="31" t="s">
        <v>28</v>
      </c>
    </row>
    <row r="22" spans="1:7" ht="43.5" customHeight="1">
      <c r="A22" s="127" t="s">
        <v>262</v>
      </c>
      <c r="B22" s="127"/>
      <c r="C22" s="127"/>
      <c r="D22" s="127"/>
      <c r="E22" s="34"/>
      <c r="F22" s="34"/>
      <c r="G22" s="38">
        <v>83957555.18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v>27638364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111595919.18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v>18737158.72</v>
      </c>
    </row>
    <row r="28" spans="1:9" ht="30" customHeight="1" thickBot="1">
      <c r="A28" s="126" t="s">
        <v>263</v>
      </c>
      <c r="B28" s="126"/>
      <c r="C28" s="126"/>
      <c r="D28" s="126"/>
      <c r="E28" s="38"/>
      <c r="F28" s="37"/>
      <c r="G28" s="41">
        <f>+G24-G27</f>
        <v>92858760.46000001</v>
      </c>
      <c r="I28" s="3" t="s">
        <v>64</v>
      </c>
    </row>
    <row r="29" spans="1:7" ht="30" customHeight="1" thickTop="1">
      <c r="A29" s="126"/>
      <c r="B29" s="126"/>
      <c r="C29" s="12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Nelly María Sanchez Nuñez</cp:lastModifiedBy>
  <cp:lastPrinted>2010-01-18T16:22:49Z</cp:lastPrinted>
  <dcterms:created xsi:type="dcterms:W3CDTF">2006-01-17T19:13:45Z</dcterms:created>
  <dcterms:modified xsi:type="dcterms:W3CDTF">2018-02-05T18:07:56Z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